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2" activeTab="0"/>
  </bookViews>
  <sheets>
    <sheet name="F1_ESF" sheetId="1" r:id="rId1"/>
  </sheets>
  <definedNames>
    <definedName name="_xlfn.IFERROR" hidden="1">#NAME?</definedName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<sst xmlns="http://schemas.openxmlformats.org/spreadsheetml/2006/main" count="129" uniqueCount="126">
  <si>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</si>
  <si>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</si>
  <si>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</si>
  <si>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</si>
  <si>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</si>
  <si>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</si>
  <si>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</si>
  <si>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</si>
  <si>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</si>
  <si>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</si>
  <si>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</si>
  <si>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</si>
  <si>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</si>
  <si>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</si>
  <si>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</si>
  <si>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</si>
  <si>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</si>
  <si>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</si>
  <si>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</si>
  <si>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</si>
  <si>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</si>
  <si>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</si>
  <si>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</si>
  <si>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</si>
  <si>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</si>
  <si>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</si>
  <si>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</si>
  <si>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</si>
  <si>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</si>
  <si>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</si>
  <si>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</si>
  <si>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</si>
  <si>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</si>
  <si>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</si>
  <si>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</si>
  <si>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</si>
  <si>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</si>
  <si>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</si>
  <si>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</si>
  <si>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</si>
  <si>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</si>
  <si>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</si>
  <si>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</si>
  <si>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</si>
  <si>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</si>
  <si>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</si>
  <si>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</si>
  <si>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</si>
  <si>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</si>
  <si>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</si>
  <si>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</si>
  <si>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</si>
  <si>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</si>
  <si>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</si>
  <si>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</si>
  <si>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</si>
  <si>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</si>
  <si>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</si>
  <si>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</si>
  <si>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</si>
  <si>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</si>
  <si>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</si>
  <si>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</si>
  <si>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</si>
  <si>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</si>
  <si>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</si>
  <si>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</si>
  <si>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</si>
  <si>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</si>
  <si>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</si>
  <si>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</si>
  <si>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</si>
  <si>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</si>
  <si>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</si>
  <si>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</si>
  <si>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</si>
  <si>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</si>
  <si>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</si>
  <si>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</si>
  <si>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</si>
  <si>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</si>
  <si>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</si>
  <si>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</si>
  <si>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</si>
  <si>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</si>
  <si>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</si>
  <si>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</si>
  <si>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</si>
  <si>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</si>
  <si>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</si>
  <si>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</si>
  <si>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</si>
  <si>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</si>
  <si>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</si>
  <si>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</si>
  <si>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</si>
  <si>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</si>
  <si>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</si>
  <si>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</si>
  <si>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</si>
  <si>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</si>
  <si>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</si>
  <si>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</si>
  <si>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</si>
  <si>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</si>
  <si>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</si>
  <si>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</si>
  <si>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</si>
  <si>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</si>
  <si>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</si>
  <si>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</si>
  <si>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</si>
  <si>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</si>
  <si>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</si>
  <si>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</si>
  <si>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</si>
  <si>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</si>
  <si>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</si>
  <si>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</si>
  <si>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</si>
  <si>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CASA DE LAS ARTESANIAS DEL ESTADO DE YUCATAN</t>
  </si>
  <si>
    <t>ING. GIOVANNA TRACONIS ALCOCER</t>
  </si>
  <si>
    <t>31 de diciembre de 2021 (e)</t>
  </si>
  <si>
    <t>2022 (d)</t>
  </si>
  <si>
    <t>LIQUIDADORA Y RESPONSABLE DE LA DESINCORPORACIÓN DE LA CASA DE LAS ARTESANÍAS DEL ESTADO DE YUCATÁN</t>
  </si>
  <si>
    <t>Al 31 de diciembre de 2021 y al 31 de Marzo de 2022 (b)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</si>
</sst>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14"/>
      <color indexed="8"/>
      <name val="Arial Narrow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4"/>
      <color theme="1"/>
      <name val="Arial Narrow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10" xfId="0" applyFont="1" applyBorder="1" applyAlignment="1">
      <alignment horizontal="left" vertical="center" wrapText="1" indent="2"/>
    </xf>
    <xf numFmtId="164" fontId="41" fillId="0" borderId="11" xfId="0" applyNumberFormat="1" applyFont="1" applyBorder="1" applyAlignment="1">
      <alignment horizontal="center" vertical="center" wrapText="1"/>
    </xf>
    <xf numFmtId="164" fontId="41" fillId="0" borderId="11" xfId="0" applyNumberFormat="1" applyFont="1" applyBorder="1" applyAlignment="1">
      <alignment horizontal="left" vertical="center" wrapText="1" indent="2"/>
    </xf>
    <xf numFmtId="164" fontId="41" fillId="0" borderId="11" xfId="0" applyNumberFormat="1" applyFont="1" applyBorder="1" applyAlignment="1">
      <alignment horizontal="right" vertical="center" wrapText="1"/>
    </xf>
    <xf numFmtId="43" fontId="2" fillId="33" borderId="0" xfId="47" applyFont="1" applyFill="1" applyBorder="1" applyAlignment="1" applyProtection="1">
      <alignment/>
      <protection locked="0"/>
    </xf>
    <xf numFmtId="0" fontId="42" fillId="0" borderId="10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left" vertical="center" wrapText="1"/>
    </xf>
    <xf numFmtId="0" fontId="43" fillId="0" borderId="0" xfId="0" applyFont="1" applyAlignment="1">
      <alignment/>
    </xf>
    <xf numFmtId="0" fontId="42" fillId="0" borderId="12" xfId="0" applyFont="1" applyBorder="1" applyAlignment="1">
      <alignment horizontal="left" vertical="center" wrapText="1" indent="2"/>
    </xf>
    <xf numFmtId="164" fontId="42" fillId="0" borderId="13" xfId="0" applyNumberFormat="1" applyFont="1" applyBorder="1" applyAlignment="1">
      <alignment horizontal="right" vertical="center" wrapText="1"/>
    </xf>
    <xf numFmtId="164" fontId="42" fillId="0" borderId="13" xfId="0" applyNumberFormat="1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 indent="2"/>
    </xf>
    <xf numFmtId="165" fontId="43" fillId="0" borderId="13" xfId="0" applyNumberFormat="1" applyFont="1" applyBorder="1" applyAlignment="1">
      <alignment horizontal="right" vertical="center" wrapText="1"/>
    </xf>
    <xf numFmtId="164" fontId="43" fillId="0" borderId="13" xfId="0" applyNumberFormat="1" applyFont="1" applyBorder="1" applyAlignment="1">
      <alignment horizontal="left" vertical="center" wrapText="1" indent="2"/>
    </xf>
    <xf numFmtId="0" fontId="43" fillId="0" borderId="12" xfId="0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wrapText="1" indent="4"/>
    </xf>
    <xf numFmtId="164" fontId="44" fillId="0" borderId="13" xfId="0" applyNumberFormat="1" applyFont="1" applyBorder="1" applyAlignment="1">
      <alignment horizontal="left" vertical="center" wrapText="1" indent="2"/>
    </xf>
    <xf numFmtId="0" fontId="2" fillId="34" borderId="0" xfId="0" applyFont="1" applyFill="1" applyAlignment="1" applyProtection="1">
      <alignment horizontal="center" vertical="top" wrapText="1"/>
      <protection locked="0"/>
    </xf>
    <xf numFmtId="0" fontId="45" fillId="35" borderId="14" xfId="0" applyFont="1" applyFill="1" applyBorder="1" applyAlignment="1">
      <alignment horizontal="center" vertical="center"/>
    </xf>
    <xf numFmtId="0" fontId="45" fillId="35" borderId="15" xfId="0" applyFont="1" applyFill="1" applyBorder="1" applyAlignment="1">
      <alignment horizontal="center" vertical="center"/>
    </xf>
    <xf numFmtId="0" fontId="45" fillId="35" borderId="16" xfId="0" applyFont="1" applyFill="1" applyBorder="1" applyAlignment="1">
      <alignment horizontal="center" vertical="center"/>
    </xf>
    <xf numFmtId="0" fontId="45" fillId="35" borderId="17" xfId="0" applyFont="1" applyFill="1" applyBorder="1" applyAlignment="1">
      <alignment horizontal="center" vertical="center" wrapText="1"/>
    </xf>
    <xf numFmtId="0" fontId="45" fillId="35" borderId="0" xfId="0" applyFont="1" applyFill="1" applyAlignment="1">
      <alignment horizontal="center" vertical="center" wrapText="1"/>
    </xf>
    <xf numFmtId="0" fontId="45" fillId="35" borderId="13" xfId="0" applyFont="1" applyFill="1" applyBorder="1" applyAlignment="1">
      <alignment horizontal="center" vertical="center" wrapText="1"/>
    </xf>
    <xf numFmtId="0" fontId="45" fillId="35" borderId="18" xfId="0" applyFont="1" applyFill="1" applyBorder="1" applyAlignment="1">
      <alignment horizontal="center" vertical="center" wrapText="1"/>
    </xf>
    <xf numFmtId="0" fontId="45" fillId="35" borderId="19" xfId="0" applyFont="1" applyFill="1" applyBorder="1" applyAlignment="1">
      <alignment horizontal="center" vertical="center" wrapText="1"/>
    </xf>
    <xf numFmtId="0" fontId="45" fillId="35" borderId="11" xfId="0" applyFont="1" applyFill="1" applyBorder="1" applyAlignment="1">
      <alignment horizontal="center" vertical="center" wrapText="1"/>
    </xf>
    <xf numFmtId="0" fontId="46" fillId="34" borderId="20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771525</xdr:colOff>
      <xdr:row>1</xdr:row>
      <xdr:rowOff>28575</xdr:rowOff>
    </xdr:from>
    <xdr:to>
      <xdr:col>1</xdr:col>
      <xdr:colOff>1819275</xdr:colOff>
      <xdr:row>4</xdr:row>
      <xdr:rowOff>266700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28575"/>
          <a:ext cx="10477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90"/>
  <sheetViews>
    <sheetView tabSelected="1" zoomScale="70" zoomScaleNormal="70" zoomScalePageLayoutView="0" workbookViewId="0" topLeftCell="A1">
      <pane ySplit="6" topLeftCell="A64" activePane="bottomLeft" state="frozen"/>
      <selection pane="topLeft" activeCell="A1" sqref="A1"/>
      <selection pane="bottomLeft" activeCell="B5" sqref="B5:G5"/>
    </sheetView>
  </sheetViews>
  <sheetFormatPr defaultColWidth="11.421875" defaultRowHeight="15"/>
  <cols>
    <col min="1" max="1" width="1.28515625" style="1" customWidth="1"/>
    <col min="2" max="2" width="66.8515625" style="1" customWidth="1"/>
    <col min="3" max="3" width="19.8515625" style="2" customWidth="1"/>
    <col min="4" max="4" width="17.28125" style="2" customWidth="1"/>
    <col min="5" max="5" width="80.57421875" style="1" customWidth="1"/>
    <col min="6" max="6" width="17.140625" style="2" customWidth="1"/>
    <col min="7" max="7" width="18.57421875" style="2" customWidth="1"/>
    <col min="8" max="16384" width="11.421875" style="1" customWidth="1"/>
  </cols>
  <sheetData>
    <row r="1" ht="14.25" hidden="1" thickBot="1"/>
    <row r="2" spans="2:7" ht="18.75" customHeight="1">
      <c r="B2" s="23" t="s">
        <v>120</v>
      </c>
      <c r="C2" s="24"/>
      <c r="D2" s="24"/>
      <c r="E2" s="24"/>
      <c r="F2" s="24"/>
      <c r="G2" s="25"/>
    </row>
    <row r="3" spans="2:7" ht="25.5" customHeight="1">
      <c r="B3" s="26" t="s">
        <v>0</v>
      </c>
      <c r="C3" s="27"/>
      <c r="D3" s="27"/>
      <c r="E3" s="27"/>
      <c r="F3" s="27"/>
      <c r="G3" s="28"/>
    </row>
    <row r="4" spans="2:7" ht="18.75" customHeight="1">
      <c r="B4" s="26" t="s">
        <v>125</v>
      </c>
      <c r="C4" s="27"/>
      <c r="D4" s="27"/>
      <c r="E4" s="27"/>
      <c r="F4" s="27"/>
      <c r="G4" s="28"/>
    </row>
    <row r="5" spans="2:7" ht="24" customHeight="1" thickBot="1">
      <c r="B5" s="29" t="s">
        <v>1</v>
      </c>
      <c r="C5" s="30"/>
      <c r="D5" s="30"/>
      <c r="E5" s="30"/>
      <c r="F5" s="30"/>
      <c r="G5" s="31"/>
    </row>
    <row r="6" spans="2:7" s="11" customFormat="1" ht="27.75" thickBot="1">
      <c r="B6" s="8" t="s">
        <v>2</v>
      </c>
      <c r="C6" s="9" t="s">
        <v>123</v>
      </c>
      <c r="D6" s="9" t="s">
        <v>122</v>
      </c>
      <c r="E6" s="10" t="s">
        <v>2</v>
      </c>
      <c r="F6" s="9" t="s">
        <v>123</v>
      </c>
      <c r="G6" s="9" t="s">
        <v>122</v>
      </c>
    </row>
    <row r="7" spans="2:7" s="11" customFormat="1" ht="13.5">
      <c r="B7" s="12" t="s">
        <v>3</v>
      </c>
      <c r="C7" s="13"/>
      <c r="D7" s="13"/>
      <c r="E7" s="14" t="s">
        <v>4</v>
      </c>
      <c r="F7" s="13"/>
      <c r="G7" s="13"/>
    </row>
    <row r="8" spans="2:7" s="11" customFormat="1" ht="13.5">
      <c r="B8" s="12" t="s">
        <v>5</v>
      </c>
      <c r="C8" s="15"/>
      <c r="D8" s="15"/>
      <c r="E8" s="14" t="s">
        <v>6</v>
      </c>
      <c r="F8" s="15"/>
      <c r="G8" s="15"/>
    </row>
    <row r="9" spans="2:7" s="11" customFormat="1" ht="13.5">
      <c r="B9" s="16" t="s">
        <v>7</v>
      </c>
      <c r="C9" s="17">
        <f>SUM(C10:C16)</f>
        <v>498711.8</v>
      </c>
      <c r="D9" s="17">
        <f>SUM(D10:D16)</f>
        <v>703045.24</v>
      </c>
      <c r="E9" s="18" t="s">
        <v>8</v>
      </c>
      <c r="F9" s="17">
        <f>SUM(F10:F18)</f>
        <v>3230885.02</v>
      </c>
      <c r="G9" s="17">
        <f>SUM(G10:G18)</f>
        <v>3366898.54</v>
      </c>
    </row>
    <row r="10" spans="2:7" s="11" customFormat="1" ht="13.5">
      <c r="B10" s="19" t="s">
        <v>9</v>
      </c>
      <c r="C10" s="17">
        <v>13000</v>
      </c>
      <c r="D10" s="17">
        <v>13000</v>
      </c>
      <c r="E10" s="20" t="s">
        <v>10</v>
      </c>
      <c r="F10" s="17">
        <v>43633.4</v>
      </c>
      <c r="G10" s="17">
        <v>40739.14</v>
      </c>
    </row>
    <row r="11" spans="2:7" s="11" customFormat="1" ht="13.5">
      <c r="B11" s="19" t="s">
        <v>11</v>
      </c>
      <c r="C11" s="17">
        <v>485711.8</v>
      </c>
      <c r="D11" s="17">
        <v>690045.24</v>
      </c>
      <c r="E11" s="20" t="s">
        <v>12</v>
      </c>
      <c r="F11" s="17">
        <v>51987.2</v>
      </c>
      <c r="G11" s="17">
        <v>48120.94</v>
      </c>
    </row>
    <row r="12" spans="2:7" s="11" customFormat="1" ht="13.5">
      <c r="B12" s="19" t="s">
        <v>13</v>
      </c>
      <c r="C12" s="17">
        <v>0</v>
      </c>
      <c r="D12" s="17">
        <v>0</v>
      </c>
      <c r="E12" s="20" t="s">
        <v>14</v>
      </c>
      <c r="F12" s="17">
        <v>0</v>
      </c>
      <c r="G12" s="17">
        <v>0</v>
      </c>
    </row>
    <row r="13" spans="2:7" s="11" customFormat="1" ht="13.5">
      <c r="B13" s="19" t="s">
        <v>15</v>
      </c>
      <c r="C13" s="17">
        <v>0</v>
      </c>
      <c r="D13" s="17">
        <v>0</v>
      </c>
      <c r="E13" s="20" t="s">
        <v>16</v>
      </c>
      <c r="F13" s="17">
        <v>0</v>
      </c>
      <c r="G13" s="17">
        <v>0</v>
      </c>
    </row>
    <row r="14" spans="2:7" s="11" customFormat="1" ht="13.5">
      <c r="B14" s="19" t="s">
        <v>17</v>
      </c>
      <c r="C14" s="17">
        <v>0</v>
      </c>
      <c r="D14" s="17">
        <v>0</v>
      </c>
      <c r="E14" s="20" t="s">
        <v>18</v>
      </c>
      <c r="F14" s="17">
        <v>850000</v>
      </c>
      <c r="G14" s="17">
        <v>850000</v>
      </c>
    </row>
    <row r="15" spans="2:7" s="11" customFormat="1" ht="27">
      <c r="B15" s="19" t="s">
        <v>19</v>
      </c>
      <c r="C15" s="17">
        <v>0</v>
      </c>
      <c r="D15" s="17">
        <v>0</v>
      </c>
      <c r="E15" s="20" t="s">
        <v>20</v>
      </c>
      <c r="F15" s="17">
        <v>0</v>
      </c>
      <c r="G15" s="17">
        <v>0</v>
      </c>
    </row>
    <row r="16" spans="2:7" s="11" customFormat="1" ht="13.5">
      <c r="B16" s="19" t="s">
        <v>21</v>
      </c>
      <c r="C16" s="17">
        <v>0</v>
      </c>
      <c r="D16" s="17">
        <v>0</v>
      </c>
      <c r="E16" s="20" t="s">
        <v>22</v>
      </c>
      <c r="F16" s="17">
        <v>2266617.56</v>
      </c>
      <c r="G16" s="17">
        <v>2401946.68</v>
      </c>
    </row>
    <row r="17" spans="2:7" s="11" customFormat="1" ht="27">
      <c r="B17" s="16" t="s">
        <v>23</v>
      </c>
      <c r="C17" s="17">
        <f>SUM(C18:C24)</f>
        <v>279582.98</v>
      </c>
      <c r="D17" s="17">
        <f>SUM(D18:D24)</f>
        <v>425159.44999999995</v>
      </c>
      <c r="E17" s="20" t="s">
        <v>24</v>
      </c>
      <c r="F17" s="17">
        <v>0</v>
      </c>
      <c r="G17" s="17">
        <v>0</v>
      </c>
    </row>
    <row r="18" spans="2:7" s="11" customFormat="1" ht="13.5">
      <c r="B18" s="19" t="s">
        <v>25</v>
      </c>
      <c r="C18" s="17">
        <v>0</v>
      </c>
      <c r="D18" s="17">
        <v>0</v>
      </c>
      <c r="E18" s="20" t="s">
        <v>26</v>
      </c>
      <c r="F18" s="17">
        <v>18646.86</v>
      </c>
      <c r="G18" s="17">
        <v>26091.78</v>
      </c>
    </row>
    <row r="19" spans="2:7" s="11" customFormat="1" ht="13.5">
      <c r="B19" s="19" t="s">
        <v>27</v>
      </c>
      <c r="C19" s="17">
        <v>28711.5</v>
      </c>
      <c r="D19" s="17">
        <v>106120.87</v>
      </c>
      <c r="E19" s="18" t="s">
        <v>28</v>
      </c>
      <c r="F19" s="17">
        <f>SUM(F20:F22)</f>
        <v>0</v>
      </c>
      <c r="G19" s="17">
        <f>SUM(G20:G22)</f>
        <v>0</v>
      </c>
    </row>
    <row r="20" spans="2:7" s="11" customFormat="1" ht="13.5">
      <c r="B20" s="19" t="s">
        <v>29</v>
      </c>
      <c r="C20" s="17">
        <v>80336.06</v>
      </c>
      <c r="D20" s="17">
        <v>79503.03</v>
      </c>
      <c r="E20" s="20" t="s">
        <v>30</v>
      </c>
      <c r="F20" s="17">
        <v>0</v>
      </c>
      <c r="G20" s="17">
        <v>0</v>
      </c>
    </row>
    <row r="21" spans="2:7" s="11" customFormat="1" ht="17.25" customHeight="1">
      <c r="B21" s="19" t="s">
        <v>31</v>
      </c>
      <c r="C21" s="17">
        <v>0</v>
      </c>
      <c r="D21" s="17">
        <v>0</v>
      </c>
      <c r="E21" s="20" t="s">
        <v>32</v>
      </c>
      <c r="F21" s="17">
        <v>0</v>
      </c>
      <c r="G21" s="17">
        <v>0</v>
      </c>
    </row>
    <row r="22" spans="2:7" s="11" customFormat="1" ht="16.5" customHeight="1">
      <c r="B22" s="19" t="s">
        <v>33</v>
      </c>
      <c r="C22" s="17">
        <v>0</v>
      </c>
      <c r="D22" s="17">
        <v>0</v>
      </c>
      <c r="E22" s="20" t="s">
        <v>34</v>
      </c>
      <c r="F22" s="17">
        <v>0</v>
      </c>
      <c r="G22" s="17">
        <v>0</v>
      </c>
    </row>
    <row r="23" spans="2:7" s="11" customFormat="1" ht="17.25" customHeight="1">
      <c r="B23" s="19" t="s">
        <v>35</v>
      </c>
      <c r="C23" s="17">
        <v>0</v>
      </c>
      <c r="D23" s="17">
        <v>0</v>
      </c>
      <c r="E23" s="18" t="s">
        <v>36</v>
      </c>
      <c r="F23" s="17">
        <f>SUM(F24:F25)</f>
        <v>0</v>
      </c>
      <c r="G23" s="17">
        <f>SUM(G24:G25)</f>
        <v>0</v>
      </c>
    </row>
    <row r="24" spans="2:7" s="11" customFormat="1" ht="27">
      <c r="B24" s="19" t="s">
        <v>37</v>
      </c>
      <c r="C24" s="17">
        <v>170535.42</v>
      </c>
      <c r="D24" s="17">
        <v>239535.55</v>
      </c>
      <c r="E24" s="20" t="s">
        <v>38</v>
      </c>
      <c r="F24" s="17">
        <v>0</v>
      </c>
      <c r="G24" s="17">
        <v>0</v>
      </c>
    </row>
    <row r="25" spans="2:7" s="11" customFormat="1" ht="17.25" customHeight="1">
      <c r="B25" s="16" t="s">
        <v>39</v>
      </c>
      <c r="C25" s="17">
        <f>SUM(C26:C30)</f>
        <v>47892.36</v>
      </c>
      <c r="D25" s="17">
        <f>SUM(D26:D30)</f>
        <v>35618.06</v>
      </c>
      <c r="E25" s="20" t="s">
        <v>40</v>
      </c>
      <c r="F25" s="17">
        <v>0</v>
      </c>
      <c r="G25" s="17">
        <v>0</v>
      </c>
    </row>
    <row r="26" spans="2:7" s="11" customFormat="1" ht="27">
      <c r="B26" s="19" t="s">
        <v>41</v>
      </c>
      <c r="C26" s="17">
        <v>12674.3</v>
      </c>
      <c r="D26" s="17">
        <v>400</v>
      </c>
      <c r="E26" s="18" t="s">
        <v>42</v>
      </c>
      <c r="F26" s="17">
        <v>0</v>
      </c>
      <c r="G26" s="17">
        <v>0</v>
      </c>
    </row>
    <row r="27" spans="2:7" s="11" customFormat="1" ht="27">
      <c r="B27" s="19" t="s">
        <v>43</v>
      </c>
      <c r="C27" s="17">
        <v>0</v>
      </c>
      <c r="D27" s="17">
        <v>0</v>
      </c>
      <c r="E27" s="18" t="s">
        <v>44</v>
      </c>
      <c r="F27" s="17">
        <f>SUM(F28:F30)</f>
        <v>36981.99</v>
      </c>
      <c r="G27" s="17">
        <f>SUM(G28:G30)</f>
        <v>34211.99</v>
      </c>
    </row>
    <row r="28" spans="2:7" s="11" customFormat="1" ht="27">
      <c r="B28" s="19" t="s">
        <v>45</v>
      </c>
      <c r="C28" s="17">
        <v>0</v>
      </c>
      <c r="D28" s="17">
        <v>0</v>
      </c>
      <c r="E28" s="20" t="s">
        <v>46</v>
      </c>
      <c r="F28" s="17">
        <v>36981.99</v>
      </c>
      <c r="G28" s="17">
        <v>34211.99</v>
      </c>
    </row>
    <row r="29" spans="2:7" s="11" customFormat="1" ht="16.5" customHeight="1">
      <c r="B29" s="19" t="s">
        <v>47</v>
      </c>
      <c r="C29" s="17">
        <v>0</v>
      </c>
      <c r="D29" s="17">
        <v>0</v>
      </c>
      <c r="E29" s="20" t="s">
        <v>48</v>
      </c>
      <c r="F29" s="17">
        <v>0</v>
      </c>
      <c r="G29" s="17">
        <v>0</v>
      </c>
    </row>
    <row r="30" spans="2:7" s="11" customFormat="1" ht="21" customHeight="1">
      <c r="B30" s="19" t="s">
        <v>49</v>
      </c>
      <c r="C30" s="17">
        <v>35218.06</v>
      </c>
      <c r="D30" s="17">
        <v>35218.06</v>
      </c>
      <c r="E30" s="20" t="s">
        <v>50</v>
      </c>
      <c r="F30" s="17">
        <v>0</v>
      </c>
      <c r="G30" s="17">
        <v>0</v>
      </c>
    </row>
    <row r="31" spans="2:7" s="11" customFormat="1" ht="27">
      <c r="B31" s="16" t="s">
        <v>51</v>
      </c>
      <c r="C31" s="17">
        <f>SUM(C32:C36)</f>
        <v>1496082.9</v>
      </c>
      <c r="D31" s="17">
        <f>SUM(D32:D36)</f>
        <v>1723359.2</v>
      </c>
      <c r="E31" s="18" t="s">
        <v>52</v>
      </c>
      <c r="F31" s="17">
        <v>0</v>
      </c>
      <c r="G31" s="17">
        <v>0</v>
      </c>
    </row>
    <row r="32" spans="2:7" s="11" customFormat="1" ht="13.5">
      <c r="B32" s="19" t="s">
        <v>53</v>
      </c>
      <c r="C32" s="17">
        <v>1496082.9</v>
      </c>
      <c r="D32" s="17">
        <v>1723359.2</v>
      </c>
      <c r="E32" s="20" t="s">
        <v>54</v>
      </c>
      <c r="F32" s="17">
        <v>0</v>
      </c>
      <c r="G32" s="17">
        <v>0</v>
      </c>
    </row>
    <row r="33" spans="2:7" s="11" customFormat="1" ht="13.5">
      <c r="B33" s="19" t="s">
        <v>55</v>
      </c>
      <c r="C33" s="17">
        <v>0</v>
      </c>
      <c r="D33" s="17">
        <v>0</v>
      </c>
      <c r="E33" s="20" t="s">
        <v>56</v>
      </c>
      <c r="F33" s="17">
        <v>0</v>
      </c>
      <c r="G33" s="17">
        <v>0</v>
      </c>
    </row>
    <row r="34" spans="2:7" s="11" customFormat="1" ht="13.5">
      <c r="B34" s="19" t="s">
        <v>57</v>
      </c>
      <c r="C34" s="17">
        <v>0</v>
      </c>
      <c r="D34" s="17">
        <v>0</v>
      </c>
      <c r="E34" s="20" t="s">
        <v>58</v>
      </c>
      <c r="F34" s="17">
        <v>0</v>
      </c>
      <c r="G34" s="17">
        <v>0</v>
      </c>
    </row>
    <row r="35" spans="2:7" s="11" customFormat="1" ht="27">
      <c r="B35" s="19" t="s">
        <v>59</v>
      </c>
      <c r="C35" s="17">
        <v>0</v>
      </c>
      <c r="D35" s="17">
        <v>0</v>
      </c>
      <c r="E35" s="20" t="s">
        <v>60</v>
      </c>
      <c r="F35" s="17">
        <v>0</v>
      </c>
      <c r="G35" s="17">
        <v>0</v>
      </c>
    </row>
    <row r="36" spans="2:7" s="11" customFormat="1" ht="13.5">
      <c r="B36" s="19" t="s">
        <v>61</v>
      </c>
      <c r="C36" s="17">
        <v>0</v>
      </c>
      <c r="D36" s="17">
        <v>0</v>
      </c>
      <c r="E36" s="20" t="s">
        <v>62</v>
      </c>
      <c r="F36" s="17">
        <v>0</v>
      </c>
      <c r="G36" s="17">
        <v>0</v>
      </c>
    </row>
    <row r="37" spans="2:7" s="11" customFormat="1" ht="13.5">
      <c r="B37" s="16" t="s">
        <v>63</v>
      </c>
      <c r="C37" s="17">
        <v>0</v>
      </c>
      <c r="D37" s="17">
        <v>0</v>
      </c>
      <c r="E37" s="20" t="s">
        <v>64</v>
      </c>
      <c r="F37" s="17">
        <v>0</v>
      </c>
      <c r="G37" s="17">
        <v>0</v>
      </c>
    </row>
    <row r="38" spans="2:7" s="11" customFormat="1" ht="13.5">
      <c r="B38" s="16" t="s">
        <v>65</v>
      </c>
      <c r="C38" s="17">
        <v>0</v>
      </c>
      <c r="D38" s="17">
        <v>0</v>
      </c>
      <c r="E38" s="18" t="s">
        <v>66</v>
      </c>
      <c r="F38" s="17">
        <v>0</v>
      </c>
      <c r="G38" s="17">
        <v>0</v>
      </c>
    </row>
    <row r="39" spans="2:7" s="11" customFormat="1" ht="27">
      <c r="B39" s="19" t="s">
        <v>67</v>
      </c>
      <c r="C39" s="17">
        <v>0</v>
      </c>
      <c r="D39" s="17">
        <v>0</v>
      </c>
      <c r="E39" s="20" t="s">
        <v>68</v>
      </c>
      <c r="F39" s="17">
        <v>0</v>
      </c>
      <c r="G39" s="17">
        <v>0</v>
      </c>
    </row>
    <row r="40" spans="2:7" s="11" customFormat="1" ht="13.5">
      <c r="B40" s="19" t="s">
        <v>69</v>
      </c>
      <c r="C40" s="17">
        <v>0</v>
      </c>
      <c r="D40" s="17">
        <v>0</v>
      </c>
      <c r="E40" s="20" t="s">
        <v>70</v>
      </c>
      <c r="F40" s="17">
        <v>0</v>
      </c>
      <c r="G40" s="17">
        <v>0</v>
      </c>
    </row>
    <row r="41" spans="2:7" s="11" customFormat="1" ht="13.5">
      <c r="B41" s="16" t="s">
        <v>71</v>
      </c>
      <c r="C41" s="17">
        <v>0</v>
      </c>
      <c r="D41" s="17">
        <v>0</v>
      </c>
      <c r="E41" s="20" t="s">
        <v>72</v>
      </c>
      <c r="F41" s="17">
        <v>0</v>
      </c>
      <c r="G41" s="17">
        <v>0</v>
      </c>
    </row>
    <row r="42" spans="2:7" s="11" customFormat="1" ht="13.5">
      <c r="B42" s="19" t="s">
        <v>73</v>
      </c>
      <c r="C42" s="17">
        <v>0</v>
      </c>
      <c r="D42" s="17">
        <v>0</v>
      </c>
      <c r="E42" s="18" t="s">
        <v>74</v>
      </c>
      <c r="F42" s="17">
        <v>0</v>
      </c>
      <c r="G42" s="17">
        <v>0</v>
      </c>
    </row>
    <row r="43" spans="2:7" s="11" customFormat="1" ht="13.5">
      <c r="B43" s="19" t="s">
        <v>75</v>
      </c>
      <c r="C43" s="17">
        <v>0</v>
      </c>
      <c r="D43" s="17">
        <v>0</v>
      </c>
      <c r="E43" s="20" t="s">
        <v>76</v>
      </c>
      <c r="F43" s="17">
        <v>0</v>
      </c>
      <c r="G43" s="17">
        <v>0</v>
      </c>
    </row>
    <row r="44" spans="2:7" s="11" customFormat="1" ht="27">
      <c r="B44" s="19" t="s">
        <v>77</v>
      </c>
      <c r="C44" s="17">
        <v>0</v>
      </c>
      <c r="D44" s="17">
        <v>0</v>
      </c>
      <c r="E44" s="20" t="s">
        <v>78</v>
      </c>
      <c r="F44" s="17">
        <v>0</v>
      </c>
      <c r="G44" s="17">
        <v>0</v>
      </c>
    </row>
    <row r="45" spans="2:7" s="11" customFormat="1" ht="13.5">
      <c r="B45" s="19" t="s">
        <v>79</v>
      </c>
      <c r="C45" s="17">
        <v>0</v>
      </c>
      <c r="D45" s="17">
        <v>0</v>
      </c>
      <c r="E45" s="20" t="s">
        <v>80</v>
      </c>
      <c r="F45" s="17">
        <v>0</v>
      </c>
      <c r="G45" s="17">
        <v>0</v>
      </c>
    </row>
    <row r="46" spans="2:7" s="11" customFormat="1" ht="13.5">
      <c r="B46" s="16"/>
      <c r="C46" s="17"/>
      <c r="D46" s="17"/>
      <c r="E46" s="18"/>
      <c r="F46" s="17"/>
      <c r="G46" s="17"/>
    </row>
    <row r="47" spans="2:7" s="11" customFormat="1" ht="13.5">
      <c r="B47" s="12" t="s">
        <v>81</v>
      </c>
      <c r="C47" s="17">
        <f>C9+C17+C25+C31+C37+C38+C41</f>
        <v>2322270.04</v>
      </c>
      <c r="D47" s="17">
        <f>D9+D17+D25+D31+D37+D38+D41</f>
        <v>2887181.95</v>
      </c>
      <c r="E47" s="14" t="s">
        <v>82</v>
      </c>
      <c r="F47" s="17">
        <f>F9+F19+F23+F26+F27+F31+F38+F42</f>
        <v>3267867.0100000002</v>
      </c>
      <c r="G47" s="17">
        <f>G9+G19+G23+G26+G27+G31+G38+G42</f>
        <v>3401110.5300000003</v>
      </c>
    </row>
    <row r="48" spans="2:7" s="11" customFormat="1" ht="13.5">
      <c r="B48" s="12"/>
      <c r="C48" s="17"/>
      <c r="D48" s="17"/>
      <c r="E48" s="14"/>
      <c r="F48" s="17"/>
      <c r="G48" s="17"/>
    </row>
    <row r="49" spans="2:7" s="11" customFormat="1" ht="13.5">
      <c r="B49" s="12" t="s">
        <v>83</v>
      </c>
      <c r="C49" s="17"/>
      <c r="D49" s="17"/>
      <c r="E49" s="14" t="s">
        <v>84</v>
      </c>
      <c r="F49" s="17"/>
      <c r="G49" s="17"/>
    </row>
    <row r="50" spans="2:7" s="11" customFormat="1" ht="15" customHeight="1">
      <c r="B50" s="16" t="s">
        <v>85</v>
      </c>
      <c r="C50" s="17">
        <v>0</v>
      </c>
      <c r="D50" s="17">
        <v>0</v>
      </c>
      <c r="E50" s="18" t="s">
        <v>86</v>
      </c>
      <c r="F50" s="17">
        <v>1053605.31</v>
      </c>
      <c r="G50" s="17">
        <v>1204980.58</v>
      </c>
    </row>
    <row r="51" spans="2:7" s="11" customFormat="1" ht="13.5">
      <c r="B51" s="16" t="s">
        <v>87</v>
      </c>
      <c r="C51" s="17">
        <v>0</v>
      </c>
      <c r="D51" s="17">
        <v>0</v>
      </c>
      <c r="E51" s="18" t="s">
        <v>88</v>
      </c>
      <c r="F51" s="17">
        <v>0</v>
      </c>
      <c r="G51" s="17">
        <v>0</v>
      </c>
    </row>
    <row r="52" spans="2:7" s="11" customFormat="1" ht="13.5">
      <c r="B52" s="16" t="s">
        <v>89</v>
      </c>
      <c r="C52" s="17">
        <v>0</v>
      </c>
      <c r="D52" s="17">
        <v>0</v>
      </c>
      <c r="E52" s="18" t="s">
        <v>90</v>
      </c>
      <c r="F52" s="17">
        <v>0</v>
      </c>
      <c r="G52" s="17">
        <v>0</v>
      </c>
    </row>
    <row r="53" spans="2:7" s="11" customFormat="1" ht="13.5">
      <c r="B53" s="16" t="s">
        <v>91</v>
      </c>
      <c r="C53" s="17">
        <v>2349474.61</v>
      </c>
      <c r="D53" s="17">
        <v>2349474.61</v>
      </c>
      <c r="E53" s="18" t="s">
        <v>92</v>
      </c>
      <c r="F53" s="17">
        <v>0</v>
      </c>
      <c r="G53" s="17">
        <v>0</v>
      </c>
    </row>
    <row r="54" spans="2:7" s="11" customFormat="1" ht="13.5">
      <c r="B54" s="16" t="s">
        <v>93</v>
      </c>
      <c r="C54" s="17">
        <v>582509.67</v>
      </c>
      <c r="D54" s="17">
        <v>582509.67</v>
      </c>
      <c r="E54" s="18" t="s">
        <v>94</v>
      </c>
      <c r="F54" s="17">
        <v>0</v>
      </c>
      <c r="G54" s="17">
        <v>0</v>
      </c>
    </row>
    <row r="55" spans="2:7" s="11" customFormat="1" ht="14.25" customHeight="1">
      <c r="B55" s="16" t="s">
        <v>95</v>
      </c>
      <c r="C55" s="17">
        <v>-2593713.77</v>
      </c>
      <c r="D55" s="17">
        <v>-2556272.15</v>
      </c>
      <c r="E55" s="18" t="s">
        <v>96</v>
      </c>
      <c r="F55" s="17">
        <v>0</v>
      </c>
      <c r="G55" s="17">
        <v>0</v>
      </c>
    </row>
    <row r="56" spans="2:7" s="11" customFormat="1" ht="13.5">
      <c r="B56" s="16" t="s">
        <v>97</v>
      </c>
      <c r="C56" s="17">
        <v>164354.24</v>
      </c>
      <c r="D56" s="17">
        <v>160945.78</v>
      </c>
      <c r="E56" s="14"/>
      <c r="F56" s="17"/>
      <c r="G56" s="17"/>
    </row>
    <row r="57" spans="2:7" s="11" customFormat="1" ht="13.5">
      <c r="B57" s="16" t="s">
        <v>98</v>
      </c>
      <c r="C57" s="17">
        <v>0</v>
      </c>
      <c r="D57" s="17">
        <v>0</v>
      </c>
      <c r="E57" s="14" t="s">
        <v>99</v>
      </c>
      <c r="F57" s="17">
        <f>SUM(F50:F56)</f>
        <v>1053605.31</v>
      </c>
      <c r="G57" s="17">
        <f>SUM(G50:G56)</f>
        <v>1204980.58</v>
      </c>
    </row>
    <row r="58" spans="2:7" s="11" customFormat="1" ht="13.5">
      <c r="B58" s="16" t="s">
        <v>100</v>
      </c>
      <c r="C58" s="17">
        <v>0</v>
      </c>
      <c r="D58" s="17">
        <v>0</v>
      </c>
      <c r="E58" s="21"/>
      <c r="F58" s="17"/>
      <c r="G58" s="17"/>
    </row>
    <row r="59" spans="2:7" s="11" customFormat="1" ht="13.5">
      <c r="B59" s="16"/>
      <c r="C59" s="17"/>
      <c r="D59" s="17"/>
      <c r="E59" s="14" t="s">
        <v>101</v>
      </c>
      <c r="F59" s="17">
        <f>F47+F57</f>
        <v>4321472.32</v>
      </c>
      <c r="G59" s="17">
        <f>G47+G57</f>
        <v>4606091.11</v>
      </c>
    </row>
    <row r="60" spans="2:7" s="11" customFormat="1" ht="27">
      <c r="B60" s="12" t="s">
        <v>102</v>
      </c>
      <c r="C60" s="17">
        <f>C50+C51+C52+C53+C54+C55+C56+C57+C58</f>
        <v>502624.74999999977</v>
      </c>
      <c r="D60" s="17">
        <f>D50+D51+D52+D53+D54+D55+D56+D57+D58</f>
        <v>536657.9099999999</v>
      </c>
      <c r="E60" s="18"/>
      <c r="F60" s="17"/>
      <c r="G60" s="17"/>
    </row>
    <row r="61" spans="2:7" s="11" customFormat="1" ht="13.5">
      <c r="B61" s="16"/>
      <c r="C61" s="17"/>
      <c r="D61" s="17"/>
      <c r="E61" s="14" t="s">
        <v>103</v>
      </c>
      <c r="F61" s="17"/>
      <c r="G61" s="17"/>
    </row>
    <row r="62" spans="2:7" s="11" customFormat="1" ht="13.5">
      <c r="B62" s="12" t="s">
        <v>104</v>
      </c>
      <c r="C62" s="17">
        <f>C47+C60</f>
        <v>2824894.79</v>
      </c>
      <c r="D62" s="17">
        <f>D47+D60</f>
        <v>3423839.8600000003</v>
      </c>
      <c r="E62" s="14"/>
      <c r="F62" s="17"/>
      <c r="G62" s="17"/>
    </row>
    <row r="63" spans="2:7" s="11" customFormat="1" ht="13.5">
      <c r="B63" s="16"/>
      <c r="C63" s="17"/>
      <c r="D63" s="17"/>
      <c r="E63" s="14" t="s">
        <v>105</v>
      </c>
      <c r="F63" s="17">
        <v>289666.06</v>
      </c>
      <c r="G63" s="17">
        <v>289666.06</v>
      </c>
    </row>
    <row r="64" spans="2:7" s="11" customFormat="1" ht="13.5">
      <c r="B64" s="16"/>
      <c r="C64" s="17"/>
      <c r="D64" s="17"/>
      <c r="E64" s="18" t="s">
        <v>106</v>
      </c>
      <c r="F64" s="17">
        <v>279196.06</v>
      </c>
      <c r="G64" s="17">
        <v>279196.06</v>
      </c>
    </row>
    <row r="65" spans="2:7" s="11" customFormat="1" ht="13.5">
      <c r="B65" s="16"/>
      <c r="C65" s="17"/>
      <c r="D65" s="17"/>
      <c r="E65" s="18" t="s">
        <v>107</v>
      </c>
      <c r="F65" s="17">
        <v>0</v>
      </c>
      <c r="G65" s="17">
        <v>0</v>
      </c>
    </row>
    <row r="66" spans="2:7" s="11" customFormat="1" ht="13.5">
      <c r="B66" s="16"/>
      <c r="C66" s="17"/>
      <c r="D66" s="17"/>
      <c r="E66" s="18" t="s">
        <v>108</v>
      </c>
      <c r="F66" s="17">
        <v>10470</v>
      </c>
      <c r="G66" s="17">
        <v>10470</v>
      </c>
    </row>
    <row r="67" spans="2:7" s="11" customFormat="1" ht="13.5">
      <c r="B67" s="16"/>
      <c r="C67" s="17"/>
      <c r="D67" s="17"/>
      <c r="E67" s="18"/>
      <c r="F67" s="17"/>
      <c r="G67" s="17"/>
    </row>
    <row r="68" spans="2:7" s="11" customFormat="1" ht="13.5">
      <c r="B68" s="16"/>
      <c r="C68" s="15"/>
      <c r="D68" s="15"/>
      <c r="E68" s="14" t="s">
        <v>109</v>
      </c>
      <c r="F68" s="17">
        <f>SUM(F69:F73)</f>
        <v>-1786243.5899999999</v>
      </c>
      <c r="G68" s="17">
        <f>SUM(G69:G73)</f>
        <v>-1471917.31</v>
      </c>
    </row>
    <row r="69" spans="2:7" s="11" customFormat="1" ht="13.5">
      <c r="B69" s="16"/>
      <c r="C69" s="15"/>
      <c r="D69" s="15"/>
      <c r="E69" s="18" t="s">
        <v>110</v>
      </c>
      <c r="F69" s="17">
        <v>-218991.56000000006</v>
      </c>
      <c r="G69" s="17">
        <v>-1154620.82</v>
      </c>
    </row>
    <row r="70" spans="2:7" s="11" customFormat="1" ht="13.5">
      <c r="B70" s="16"/>
      <c r="C70" s="15"/>
      <c r="D70" s="15"/>
      <c r="E70" s="18" t="s">
        <v>111</v>
      </c>
      <c r="F70" s="17">
        <v>-984561.8299999998</v>
      </c>
      <c r="G70" s="17">
        <v>170058.99</v>
      </c>
    </row>
    <row r="71" spans="2:7" s="11" customFormat="1" ht="13.5">
      <c r="B71" s="16"/>
      <c r="C71" s="15"/>
      <c r="D71" s="15"/>
      <c r="E71" s="18" t="s">
        <v>112</v>
      </c>
      <c r="F71" s="17">
        <v>0</v>
      </c>
      <c r="G71" s="17">
        <v>0</v>
      </c>
    </row>
    <row r="72" spans="2:7" s="11" customFormat="1" ht="13.5">
      <c r="B72" s="16"/>
      <c r="C72" s="15"/>
      <c r="D72" s="15"/>
      <c r="E72" s="18" t="s">
        <v>113</v>
      </c>
      <c r="F72" s="17">
        <v>0</v>
      </c>
      <c r="G72" s="17">
        <v>0</v>
      </c>
    </row>
    <row r="73" spans="2:7" s="11" customFormat="1" ht="13.5">
      <c r="B73" s="16"/>
      <c r="C73" s="15"/>
      <c r="D73" s="15"/>
      <c r="E73" s="18" t="s">
        <v>114</v>
      </c>
      <c r="F73" s="17">
        <v>-582690.2</v>
      </c>
      <c r="G73" s="17">
        <v>-487355.48</v>
      </c>
    </row>
    <row r="74" spans="2:7" s="11" customFormat="1" ht="13.5">
      <c r="B74" s="16"/>
      <c r="C74" s="15"/>
      <c r="D74" s="15"/>
      <c r="E74" s="18"/>
      <c r="F74" s="17"/>
      <c r="G74" s="17"/>
    </row>
    <row r="75" spans="2:7" s="11" customFormat="1" ht="27">
      <c r="B75" s="16"/>
      <c r="C75" s="15"/>
      <c r="D75" s="15"/>
      <c r="E75" s="14" t="s">
        <v>115</v>
      </c>
      <c r="F75" s="17">
        <v>0</v>
      </c>
      <c r="G75" s="17">
        <v>0</v>
      </c>
    </row>
    <row r="76" spans="2:7" s="11" customFormat="1" ht="13.5">
      <c r="B76" s="16"/>
      <c r="C76" s="15"/>
      <c r="D76" s="15"/>
      <c r="E76" s="18" t="s">
        <v>116</v>
      </c>
      <c r="F76" s="17">
        <v>0</v>
      </c>
      <c r="G76" s="17">
        <v>0</v>
      </c>
    </row>
    <row r="77" spans="2:7" s="11" customFormat="1" ht="13.5">
      <c r="B77" s="16"/>
      <c r="C77" s="15"/>
      <c r="D77" s="15"/>
      <c r="E77" s="18" t="s">
        <v>117</v>
      </c>
      <c r="F77" s="17">
        <v>0</v>
      </c>
      <c r="G77" s="17">
        <v>0</v>
      </c>
    </row>
    <row r="78" spans="2:7" s="11" customFormat="1" ht="13.5">
      <c r="B78" s="16"/>
      <c r="C78" s="15"/>
      <c r="D78" s="15"/>
      <c r="E78" s="18"/>
      <c r="F78" s="17"/>
      <c r="G78" s="17"/>
    </row>
    <row r="79" spans="2:7" s="11" customFormat="1" ht="13.5">
      <c r="B79" s="16"/>
      <c r="C79" s="15"/>
      <c r="D79" s="15"/>
      <c r="E79" s="14" t="s">
        <v>118</v>
      </c>
      <c r="F79" s="17">
        <f>F63+F68+F75</f>
        <v>-1496577.5299999998</v>
      </c>
      <c r="G79" s="17">
        <f>G63+G68+G75</f>
        <v>-1182251.25</v>
      </c>
    </row>
    <row r="80" spans="2:7" s="11" customFormat="1" ht="13.5">
      <c r="B80" s="16"/>
      <c r="C80" s="15"/>
      <c r="D80" s="15"/>
      <c r="E80" s="18"/>
      <c r="F80" s="17"/>
      <c r="G80" s="17"/>
    </row>
    <row r="81" spans="2:7" s="11" customFormat="1" ht="13.5">
      <c r="B81" s="16"/>
      <c r="C81" s="15"/>
      <c r="D81" s="15"/>
      <c r="E81" s="14" t="s">
        <v>119</v>
      </c>
      <c r="F81" s="17">
        <f>+F59+F79</f>
        <v>2824894.7900000005</v>
      </c>
      <c r="G81" s="17">
        <f>+G59+G79</f>
        <v>3423839.8600000003</v>
      </c>
    </row>
    <row r="82" spans="2:7" ht="14.25" thickBot="1">
      <c r="B82" s="3"/>
      <c r="C82" s="4"/>
      <c r="D82" s="4"/>
      <c r="E82" s="5"/>
      <c r="F82" s="6"/>
      <c r="G82" s="6"/>
    </row>
    <row r="87" spans="2:3" ht="15">
      <c r="B87" s="7"/>
      <c r="C87" s="7"/>
    </row>
    <row r="88" spans="2:3" ht="15">
      <c r="B88" s="32" t="s">
        <v>121</v>
      </c>
      <c r="C88" s="32"/>
    </row>
    <row r="89" spans="2:3" ht="30" customHeight="1">
      <c r="B89" s="22" t="s">
        <v>124</v>
      </c>
      <c r="C89" s="22"/>
    </row>
    <row r="90" spans="2:3" ht="15">
      <c r="B90" s="22"/>
      <c r="C90" s="22"/>
    </row>
  </sheetData>
  <sheetProtection/>
  <mergeCells count="7">
    <mergeCell ref="B90:C90"/>
    <mergeCell ref="B2:G2"/>
    <mergeCell ref="B3:G3"/>
    <mergeCell ref="B4:G4"/>
    <mergeCell ref="B5:G5"/>
    <mergeCell ref="B88:C88"/>
    <mergeCell ref="B89:C89"/>
  </mergeCells>
  <printOptions/>
  <pageMargins left="0.5905511811023623" right="0.3937007874015748" top="0.5905511811023623" bottom="0.5905511811023623" header="0.31496062992125984" footer="0.31496062992125984"/>
  <pageSetup fitToHeight="3" fitToWidth="1" horizontalDpi="600" verticalDpi="600" orientation="landscape" scale="58" r:id="rId2"/>
  <rowBreaks count="1" manualBreakCount="1">
    <brk id="3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 de Windows</cp:lastModifiedBy>
  <cp:lastPrinted>2021-08-11T18:37:44Z</cp:lastPrinted>
  <dcterms:created xsi:type="dcterms:W3CDTF">2016-10-11T18:36:49Z</dcterms:created>
  <dcterms:modified xsi:type="dcterms:W3CDTF">2022-04-25T15:47:01Z</dcterms:modified>
  <cp:category/>
  <cp:version/>
  <cp:contentType/>
  <cp:contentStatus/>
</cp:coreProperties>
</file>