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1"/>
  </bookViews>
  <sheets>
    <sheet name="MENSUAL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<sst xmlns="http://schemas.openxmlformats.org/spreadsheetml/2006/main" count="74" uniqueCount="37">
  <si>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</si>
  <si>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</si>
  <si>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</si>
  <si>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</si>
  <si>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</si>
  <si>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</si>
  <si>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</si>
  <si>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</si>
  <si>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</si>
  <si>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</si>
  <si>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</si>
  <si>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</si>
  <si>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</si>
  <si>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</si>
  <si>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</si>
  <si>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</si>
  <si>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</si>
  <si>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</si>
  <si>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</si>
  <si>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</si>
  <si>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</si>
  <si>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</si>
  <si>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</si>
  <si>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</si>
  <si>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</si>
  <si>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</si>
  <si>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</si>
  <si>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</si>
  <si>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</si>
  <si>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</si>
  <si>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</si>
  <si>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</si>
  <si>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ING. GIOVANNA TRACONIS ALCOCER</t>
  </si>
  <si>
    <t>DIRECTORA GENERAL</t>
  </si>
  <si>
    <t>CASA DE LAS ARTESANIAS DEL ESTADO DE YUCATAN</t>
  </si>
  <si>
    <t>Del 1o al 31 de Agosto de 2021</t>
  </si>
  <si>
    <t>Del 1 de Enero al 31 de Agosto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</si>
</sst>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top"/>
    </xf>
    <xf numFmtId="0" fontId="44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left"/>
    </xf>
    <xf numFmtId="0" fontId="45" fillId="34" borderId="10" xfId="53" applyFont="1" applyFill="1" applyBorder="1" applyAlignment="1">
      <alignment horizontal="center" vertical="center" wrapText="1"/>
      <protection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2" xfId="53" applyFont="1" applyFill="1" applyBorder="1" applyAlignment="1">
      <alignment horizontal="center" vertical="center" wrapText="1"/>
      <protection/>
    </xf>
    <xf numFmtId="0" fontId="45" fillId="33" borderId="0" xfId="0" applyFont="1" applyFill="1" applyAlignment="1">
      <alignment/>
    </xf>
    <xf numFmtId="0" fontId="45" fillId="34" borderId="13" xfId="53" applyFont="1" applyFill="1" applyBorder="1" applyAlignment="1">
      <alignment horizontal="center" vertical="center" wrapText="1"/>
      <protection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53" applyFont="1" applyFill="1" applyBorder="1" applyAlignment="1">
      <alignment horizontal="center" vertical="center" wrapText="1"/>
      <protection/>
    </xf>
    <xf numFmtId="0" fontId="45" fillId="34" borderId="15" xfId="53" applyFont="1" applyFill="1" applyBorder="1" applyAlignment="1">
      <alignment horizontal="center" vertical="center" wrapText="1"/>
      <protection/>
    </xf>
    <xf numFmtId="0" fontId="46" fillId="33" borderId="16" xfId="0" applyFont="1" applyFill="1" applyBorder="1" applyAlignment="1">
      <alignment vertical="top"/>
    </xf>
    <xf numFmtId="3" fontId="46" fillId="33" borderId="0" xfId="0" applyNumberFormat="1" applyFont="1" applyFill="1" applyAlignment="1">
      <alignment vertical="top"/>
    </xf>
    <xf numFmtId="0" fontId="46" fillId="33" borderId="17" xfId="0" applyFont="1" applyFill="1" applyBorder="1" applyAlignment="1">
      <alignment vertical="top"/>
    </xf>
    <xf numFmtId="0" fontId="46" fillId="33" borderId="0" xfId="0" applyFont="1" applyFill="1" applyAlignment="1">
      <alignment vertical="top"/>
    </xf>
    <xf numFmtId="0" fontId="47" fillId="33" borderId="16" xfId="0" applyFont="1" applyFill="1" applyBorder="1" applyAlignment="1">
      <alignment vertical="top"/>
    </xf>
    <xf numFmtId="4" fontId="46" fillId="33" borderId="0" xfId="48" applyNumberFormat="1" applyFont="1" applyFill="1" applyBorder="1" applyAlignment="1">
      <alignment vertical="top"/>
    </xf>
    <xf numFmtId="0" fontId="47" fillId="33" borderId="17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4" fontId="44" fillId="33" borderId="0" xfId="0" applyNumberFormat="1" applyFont="1" applyFill="1" applyAlignment="1">
      <alignment vertical="top"/>
    </xf>
    <xf numFmtId="0" fontId="44" fillId="33" borderId="17" xfId="0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4" fillId="33" borderId="0" xfId="48" applyNumberFormat="1" applyFont="1" applyFill="1" applyBorder="1" applyAlignment="1">
      <alignment vertical="top"/>
    </xf>
    <xf numFmtId="0" fontId="44" fillId="33" borderId="0" xfId="0" applyFont="1" applyFill="1" applyAlignment="1">
      <alignment vertical="center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/>
    </xf>
    <xf numFmtId="0" fontId="44" fillId="33" borderId="11" xfId="0" applyFont="1" applyFill="1" applyBorder="1" applyAlignment="1" applyProtection="1">
      <alignment horizontal="center"/>
      <protection locked="0"/>
    </xf>
    <xf numFmtId="0" fontId="4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4" fillId="33" borderId="0" xfId="0" applyFont="1" applyFill="1" applyAlignment="1">
      <alignment horizontal="left" vertical="top"/>
    </xf>
    <xf numFmtId="0" fontId="46" fillId="33" borderId="0" xfId="0" applyFont="1" applyFill="1" applyAlignment="1">
      <alignment horizontal="left" vertical="top"/>
    </xf>
    <xf numFmtId="0" fontId="44" fillId="33" borderId="13" xfId="0" applyFont="1" applyFill="1" applyBorder="1" applyAlignment="1">
      <alignment horizontal="center" vertical="top"/>
    </xf>
    <xf numFmtId="0" fontId="44" fillId="33" borderId="14" xfId="0" applyFont="1" applyFill="1" applyBorder="1" applyAlignment="1">
      <alignment horizontal="center" vertical="top"/>
    </xf>
    <xf numFmtId="0" fontId="44" fillId="33" borderId="15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3" fillId="33" borderId="0" xfId="15" applyNumberFormat="1" applyFont="1" applyFill="1" applyAlignment="1">
      <alignment horizontal="center" vertical="center"/>
      <protection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47625</xdr:rowOff>
    </xdr:from>
    <xdr:to>
      <xdr:col>3</xdr:col>
      <xdr:colOff>390525</xdr:colOff>
      <xdr:row>8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76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47625</xdr:rowOff>
    </xdr:from>
    <xdr:to>
      <xdr:col>3</xdr:col>
      <xdr:colOff>342900</xdr:colOff>
      <xdr:row>8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7625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zoomScalePageLayoutView="0" workbookViewId="0" topLeftCell="A1">
      <selection activeCell="I6" sqref="I6"/>
    </sheetView>
  </sheetViews>
  <sheetFormatPr defaultColWidth="0" defaultRowHeight="15" zeroHeight="1"/>
  <cols>
    <col min="1" max="1" width="2.140625" style="1" customWidth="1"/>
    <col min="2" max="2" width="3.00390625" style="1" customWidth="1"/>
    <col min="3" max="3" width="23.00390625" style="1" customWidth="1"/>
    <col min="4" max="4" width="42.8515625" style="1" customWidth="1"/>
    <col min="5" max="9" width="18.5742187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3"/>
      <c r="D1" s="75"/>
      <c r="E1" s="75"/>
      <c r="F1" s="75"/>
      <c r="G1" s="76"/>
      <c r="H1" s="76"/>
      <c r="I1" s="76"/>
      <c r="J1" s="4"/>
      <c r="K1" s="76"/>
      <c r="L1" s="76"/>
      <c r="M1" s="2"/>
      <c r="N1" s="2"/>
    </row>
    <row r="2" spans="2:14" ht="9" customHeight="1" hidden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.75" hidden="1">
      <c r="B3" s="2"/>
      <c r="C3" s="5"/>
      <c r="D3" s="77"/>
      <c r="E3" s="77"/>
      <c r="F3" s="77"/>
      <c r="G3" s="77"/>
      <c r="H3" s="77"/>
      <c r="I3" s="5"/>
      <c r="J3" s="5"/>
      <c r="K3" s="2"/>
      <c r="L3" s="2"/>
      <c r="M3" s="2"/>
      <c r="N3" s="2"/>
    </row>
    <row r="4" spans="2:14" ht="18">
      <c r="B4" s="2"/>
      <c r="C4" s="5"/>
      <c r="D4" s="69" t="s">
        <v>34</v>
      </c>
      <c r="E4" s="69"/>
      <c r="F4" s="69"/>
      <c r="G4" s="69"/>
      <c r="H4" s="69"/>
      <c r="I4" s="5"/>
      <c r="J4" s="5"/>
      <c r="K4" s="2"/>
      <c r="L4" s="2"/>
      <c r="M4" s="2"/>
      <c r="N4" s="2"/>
    </row>
    <row r="5" spans="2:14" ht="18">
      <c r="B5" s="2"/>
      <c r="C5" s="5"/>
      <c r="D5" s="69" t="s">
        <v>0</v>
      </c>
      <c r="E5" s="69"/>
      <c r="F5" s="69"/>
      <c r="G5" s="69"/>
      <c r="H5" s="69"/>
      <c r="I5" s="5"/>
      <c r="J5" s="5"/>
      <c r="K5" s="2"/>
      <c r="L5" s="2"/>
      <c r="M5" s="2"/>
      <c r="N5" s="2"/>
    </row>
    <row r="6" spans="2:14" ht="18">
      <c r="B6" s="2"/>
      <c r="C6" s="5"/>
      <c r="D6" s="69" t="s">
        <v>35</v>
      </c>
      <c r="E6" s="69"/>
      <c r="F6" s="69"/>
      <c r="G6" s="69"/>
      <c r="H6" s="69"/>
      <c r="I6" s="5"/>
      <c r="J6" s="5"/>
      <c r="K6" s="2"/>
      <c r="L6" s="2"/>
      <c r="M6" s="2"/>
      <c r="N6" s="2"/>
    </row>
    <row r="7" spans="2:14" ht="18">
      <c r="B7" s="6"/>
      <c r="C7" s="7"/>
      <c r="D7" s="69" t="s">
        <v>1</v>
      </c>
      <c r="E7" s="69"/>
      <c r="F7" s="69"/>
      <c r="G7" s="69"/>
      <c r="H7" s="69"/>
      <c r="I7" s="8"/>
      <c r="J7" s="9"/>
      <c r="K7" s="9"/>
      <c r="L7" s="9"/>
      <c r="M7" s="9"/>
      <c r="N7" s="9"/>
    </row>
    <row r="8" spans="2:14" ht="15.75">
      <c r="B8" s="70"/>
      <c r="C8" s="70"/>
      <c r="D8" s="70"/>
      <c r="E8" s="70"/>
      <c r="F8" s="70"/>
      <c r="G8" s="70"/>
      <c r="H8" s="70"/>
      <c r="I8" s="70"/>
      <c r="J8" s="70"/>
      <c r="K8" s="2"/>
      <c r="L8" s="2"/>
      <c r="M8" s="2"/>
      <c r="N8" s="2"/>
    </row>
    <row r="9" spans="2:14" ht="8.25" customHeight="1">
      <c r="B9" s="70"/>
      <c r="C9" s="70"/>
      <c r="D9" s="70"/>
      <c r="E9" s="70"/>
      <c r="F9" s="70"/>
      <c r="G9" s="70"/>
      <c r="H9" s="70"/>
      <c r="I9" s="70"/>
      <c r="J9" s="70"/>
      <c r="K9" s="2"/>
      <c r="L9" s="2"/>
      <c r="M9" s="2"/>
      <c r="N9" s="2"/>
    </row>
    <row r="10" spans="2:14" ht="31.5">
      <c r="B10" s="10"/>
      <c r="C10" s="71" t="s">
        <v>2</v>
      </c>
      <c r="D10" s="71"/>
      <c r="E10" s="11" t="s">
        <v>3</v>
      </c>
      <c r="F10" s="11" t="s">
        <v>4</v>
      </c>
      <c r="G10" s="12" t="s">
        <v>5</v>
      </c>
      <c r="H10" s="12" t="s">
        <v>6</v>
      </c>
      <c r="I10" s="12" t="s">
        <v>7</v>
      </c>
      <c r="J10" s="13"/>
      <c r="K10" s="14"/>
      <c r="L10" s="14"/>
      <c r="M10" s="14"/>
      <c r="N10" s="14"/>
    </row>
    <row r="11" spans="2:14" ht="15.75">
      <c r="B11" s="15"/>
      <c r="C11" s="72"/>
      <c r="D11" s="72"/>
      <c r="E11" s="16">
        <v>1</v>
      </c>
      <c r="F11" s="16">
        <v>2</v>
      </c>
      <c r="G11" s="17">
        <v>3</v>
      </c>
      <c r="H11" s="17" t="s">
        <v>8</v>
      </c>
      <c r="I11" s="17" t="s">
        <v>9</v>
      </c>
      <c r="J11" s="18"/>
      <c r="K11" s="14"/>
      <c r="L11" s="14"/>
      <c r="M11" s="14"/>
      <c r="N11" s="14"/>
    </row>
    <row r="12" spans="2:14" ht="6" customHeight="1">
      <c r="B12" s="73"/>
      <c r="C12" s="70"/>
      <c r="D12" s="70"/>
      <c r="E12" s="70"/>
      <c r="F12" s="70"/>
      <c r="G12" s="70"/>
      <c r="H12" s="70"/>
      <c r="I12" s="70"/>
      <c r="J12" s="74"/>
      <c r="K12" s="2"/>
      <c r="L12" s="2"/>
      <c r="M12" s="2"/>
      <c r="N12" s="2"/>
    </row>
    <row r="13" spans="2:14" ht="10.5" customHeight="1">
      <c r="B13" s="66"/>
      <c r="C13" s="67"/>
      <c r="D13" s="67"/>
      <c r="E13" s="67"/>
      <c r="F13" s="67"/>
      <c r="G13" s="67"/>
      <c r="H13" s="67"/>
      <c r="I13" s="67"/>
      <c r="J13" s="68"/>
      <c r="K13" s="2"/>
      <c r="L13" s="2"/>
      <c r="M13" s="2"/>
      <c r="N13" s="2"/>
    </row>
    <row r="14" spans="2:14" ht="15.75">
      <c r="B14" s="19"/>
      <c r="C14" s="58" t="s">
        <v>10</v>
      </c>
      <c r="D14" s="58"/>
      <c r="E14" s="20"/>
      <c r="F14" s="20"/>
      <c r="G14" s="20"/>
      <c r="H14" s="20"/>
      <c r="I14" s="20"/>
      <c r="J14" s="21"/>
      <c r="K14" s="2"/>
      <c r="L14" s="2"/>
      <c r="M14" s="2"/>
      <c r="N14" s="2"/>
    </row>
    <row r="15" spans="2:14" ht="15.75">
      <c r="B15" s="19"/>
      <c r="C15" s="22"/>
      <c r="D15" s="22"/>
      <c r="E15" s="20"/>
      <c r="F15" s="20"/>
      <c r="G15" s="20"/>
      <c r="H15" s="20"/>
      <c r="I15" s="20"/>
      <c r="J15" s="21"/>
      <c r="K15" s="2"/>
      <c r="L15" s="2"/>
      <c r="M15" s="2"/>
      <c r="N15" s="2"/>
    </row>
    <row r="16" spans="2:14" ht="15.75">
      <c r="B16" s="23"/>
      <c r="C16" s="65" t="s">
        <v>11</v>
      </c>
      <c r="D16" s="65"/>
      <c r="E16" s="24">
        <f>SUM(E18:E24)</f>
        <v>2818339</v>
      </c>
      <c r="F16" s="24">
        <f>SUM(F18:F24)</f>
        <v>2535958.0600000005</v>
      </c>
      <c r="G16" s="24">
        <f>SUM(G18:G24)</f>
        <v>2483292.6</v>
      </c>
      <c r="H16" s="24">
        <f>SUM(H18:H24)</f>
        <v>2871004.46</v>
      </c>
      <c r="I16" s="24">
        <f>SUM(I18:I24)</f>
        <v>52665.45999999995</v>
      </c>
      <c r="J16" s="25"/>
      <c r="K16" s="2"/>
      <c r="L16" s="2"/>
      <c r="M16" s="2"/>
      <c r="N16" s="2"/>
    </row>
    <row r="17" spans="2:15" ht="15.75">
      <c r="B17" s="26"/>
      <c r="C17" s="3"/>
      <c r="D17" s="3"/>
      <c r="E17" s="27"/>
      <c r="F17" s="27"/>
      <c r="G17" s="27"/>
      <c r="H17" s="27"/>
      <c r="I17" s="27"/>
      <c r="J17" s="28"/>
      <c r="K17" s="2"/>
      <c r="L17" s="2"/>
      <c r="M17" s="2"/>
      <c r="N17" s="2"/>
      <c r="O17" s="2"/>
    </row>
    <row r="18" spans="2:15" ht="15.75">
      <c r="B18" s="26"/>
      <c r="C18" s="57" t="s">
        <v>12</v>
      </c>
      <c r="D18" s="57"/>
      <c r="E18" s="29">
        <v>564485.34</v>
      </c>
      <c r="F18" s="29">
        <v>1150238.79</v>
      </c>
      <c r="G18" s="29">
        <v>1100014.11</v>
      </c>
      <c r="H18" s="30">
        <f>E18+F18-G18</f>
        <v>614710.0199999998</v>
      </c>
      <c r="I18" s="30">
        <f>H18-E18</f>
        <v>50224.67999999982</v>
      </c>
      <c r="J18" s="28"/>
      <c r="K18" s="2"/>
      <c r="L18" s="2"/>
      <c r="M18" s="2"/>
      <c r="N18" s="2"/>
      <c r="O18" s="2"/>
    </row>
    <row r="19" spans="2:15" ht="15.75">
      <c r="B19" s="26"/>
      <c r="C19" s="57" t="s">
        <v>13</v>
      </c>
      <c r="D19" s="57"/>
      <c r="E19" s="29">
        <v>215042.16</v>
      </c>
      <c r="F19" s="29">
        <v>930981.12</v>
      </c>
      <c r="G19" s="29">
        <v>886882.87</v>
      </c>
      <c r="H19" s="30">
        <f aca="true" t="shared" si="0" ref="H19:H24">E19+F19-G19</f>
        <v>259140.41000000003</v>
      </c>
      <c r="I19" s="30">
        <f aca="true" t="shared" si="1" ref="I19:I24">H19-E19</f>
        <v>44098.25000000003</v>
      </c>
      <c r="J19" s="28"/>
      <c r="K19" s="2"/>
      <c r="L19" s="2"/>
      <c r="M19" s="2"/>
      <c r="N19" s="2"/>
      <c r="O19" s="2"/>
    </row>
    <row r="20" spans="2:15" ht="15.75">
      <c r="B20" s="26"/>
      <c r="C20" s="57" t="s">
        <v>14</v>
      </c>
      <c r="D20" s="57"/>
      <c r="E20" s="29">
        <v>111011.26</v>
      </c>
      <c r="F20" s="29">
        <v>5097.12</v>
      </c>
      <c r="G20" s="29">
        <v>75793.2</v>
      </c>
      <c r="H20" s="30">
        <f t="shared" si="0"/>
        <v>40315.17999999999</v>
      </c>
      <c r="I20" s="30">
        <f t="shared" si="1"/>
        <v>-70696.08</v>
      </c>
      <c r="J20" s="28"/>
      <c r="K20" s="2"/>
      <c r="L20" s="2"/>
      <c r="M20" s="2"/>
      <c r="N20" s="2"/>
      <c r="O20" s="2"/>
    </row>
    <row r="21" spans="2:15" ht="15.75">
      <c r="B21" s="26"/>
      <c r="C21" s="57" t="s">
        <v>15</v>
      </c>
      <c r="D21" s="57"/>
      <c r="E21" s="29">
        <v>1927800.24</v>
      </c>
      <c r="F21" s="29">
        <v>449641.03</v>
      </c>
      <c r="G21" s="29">
        <v>420602.42</v>
      </c>
      <c r="H21" s="30">
        <f t="shared" si="0"/>
        <v>1956838.85</v>
      </c>
      <c r="I21" s="30">
        <f t="shared" si="1"/>
        <v>29038.610000000102</v>
      </c>
      <c r="J21" s="28"/>
      <c r="K21" s="2"/>
      <c r="L21" s="2"/>
      <c r="M21" s="2"/>
      <c r="N21" s="2"/>
      <c r="O21" s="2" t="s">
        <v>16</v>
      </c>
    </row>
    <row r="22" spans="2:15" ht="15.75">
      <c r="B22" s="26"/>
      <c r="C22" s="57" t="s">
        <v>17</v>
      </c>
      <c r="D22" s="57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2"/>
      <c r="L22" s="2"/>
      <c r="M22" s="2"/>
      <c r="N22" s="2"/>
      <c r="O22" s="2"/>
    </row>
    <row r="23" spans="2:15" ht="28.5" customHeight="1">
      <c r="B23" s="26"/>
      <c r="C23" s="64" t="s">
        <v>18</v>
      </c>
      <c r="D23" s="64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2"/>
      <c r="L23" s="2"/>
      <c r="M23" s="2" t="s">
        <v>16</v>
      </c>
      <c r="N23" s="2"/>
      <c r="O23" s="2"/>
    </row>
    <row r="24" spans="2:10" ht="15.75">
      <c r="B24" s="26"/>
      <c r="C24" s="57" t="s">
        <v>19</v>
      </c>
      <c r="D24" s="57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.75">
      <c r="B25" s="26"/>
      <c r="C25" s="52"/>
      <c r="D25" s="52"/>
      <c r="E25" s="31"/>
      <c r="F25" s="31"/>
      <c r="G25" s="31"/>
      <c r="H25" s="31"/>
      <c r="I25" s="31"/>
      <c r="J25" s="28"/>
    </row>
    <row r="26" spans="2:10" ht="15.75">
      <c r="B26" s="23"/>
      <c r="C26" s="65" t="s">
        <v>20</v>
      </c>
      <c r="D26" s="65"/>
      <c r="E26" s="24">
        <f>SUM(E28:E36)</f>
        <v>588933.03</v>
      </c>
      <c r="F26" s="24">
        <f>SUM(F28:F36)</f>
        <v>0</v>
      </c>
      <c r="G26" s="24">
        <f>SUM(G28:G36)</f>
        <v>12514.59</v>
      </c>
      <c r="H26" s="24">
        <f>SUM(H28:H36)</f>
        <v>576418.4400000002</v>
      </c>
      <c r="I26" s="24">
        <f>SUM(I28:I36)</f>
        <v>-12514.589999999851</v>
      </c>
      <c r="J26" s="25"/>
    </row>
    <row r="27" spans="2:10" ht="15.75">
      <c r="B27" s="26"/>
      <c r="C27" s="3"/>
      <c r="D27" s="52"/>
      <c r="E27" s="27"/>
      <c r="F27" s="27"/>
      <c r="G27" s="27"/>
      <c r="H27" s="27"/>
      <c r="I27" s="27"/>
      <c r="J27" s="28"/>
    </row>
    <row r="28" spans="2:10" ht="15.75">
      <c r="B28" s="26"/>
      <c r="C28" s="57" t="s">
        <v>21</v>
      </c>
      <c r="D28" s="57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.75">
      <c r="B29" s="26"/>
      <c r="C29" s="57" t="s">
        <v>22</v>
      </c>
      <c r="D29" s="57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.75">
      <c r="B30" s="26"/>
      <c r="C30" s="57" t="s">
        <v>23</v>
      </c>
      <c r="D30" s="57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.75">
      <c r="B31" s="26"/>
      <c r="C31" s="57" t="s">
        <v>24</v>
      </c>
      <c r="D31" s="57"/>
      <c r="E31" s="29">
        <v>2339560.81</v>
      </c>
      <c r="F31" s="29">
        <v>0</v>
      </c>
      <c r="G31" s="29">
        <v>0</v>
      </c>
      <c r="H31" s="30">
        <f t="shared" si="2"/>
        <v>2339560.81</v>
      </c>
      <c r="I31" s="30">
        <f t="shared" si="3"/>
        <v>0</v>
      </c>
      <c r="J31" s="28"/>
    </row>
    <row r="32" spans="2:10" ht="15.75">
      <c r="B32" s="26"/>
      <c r="C32" s="57" t="s">
        <v>25</v>
      </c>
      <c r="D32" s="57"/>
      <c r="E32" s="29">
        <v>582509.67</v>
      </c>
      <c r="F32" s="29">
        <v>0</v>
      </c>
      <c r="G32" s="29">
        <v>0</v>
      </c>
      <c r="H32" s="30">
        <f t="shared" si="2"/>
        <v>582509.67</v>
      </c>
      <c r="I32" s="30">
        <f t="shared" si="3"/>
        <v>0</v>
      </c>
      <c r="J32" s="28"/>
    </row>
    <row r="33" spans="2:10" ht="15.75">
      <c r="B33" s="26"/>
      <c r="C33" s="57" t="s">
        <v>26</v>
      </c>
      <c r="D33" s="57"/>
      <c r="E33" s="29">
        <v>-2494083.23</v>
      </c>
      <c r="F33" s="29">
        <v>0</v>
      </c>
      <c r="G33" s="29">
        <v>12514.59</v>
      </c>
      <c r="H33" s="30">
        <f t="shared" si="2"/>
        <v>-2506597.82</v>
      </c>
      <c r="I33" s="30">
        <f t="shared" si="3"/>
        <v>-12514.589999999851</v>
      </c>
      <c r="J33" s="28"/>
    </row>
    <row r="34" spans="2:10" ht="15.75">
      <c r="B34" s="26"/>
      <c r="C34" s="57" t="s">
        <v>27</v>
      </c>
      <c r="D34" s="57"/>
      <c r="E34" s="29">
        <v>160945.78</v>
      </c>
      <c r="F34" s="29">
        <v>0</v>
      </c>
      <c r="G34" s="29">
        <v>0</v>
      </c>
      <c r="H34" s="30">
        <f t="shared" si="2"/>
        <v>160945.78</v>
      </c>
      <c r="I34" s="30">
        <f t="shared" si="3"/>
        <v>0</v>
      </c>
      <c r="J34" s="28"/>
    </row>
    <row r="35" spans="2:10" ht="15.75">
      <c r="B35" s="26"/>
      <c r="C35" s="57" t="s">
        <v>28</v>
      </c>
      <c r="D35" s="57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.75">
      <c r="B36" s="26"/>
      <c r="C36" s="57" t="s">
        <v>29</v>
      </c>
      <c r="D36" s="57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.75">
      <c r="B37" s="26"/>
      <c r="C37" s="52"/>
      <c r="D37" s="52"/>
      <c r="E37" s="31"/>
      <c r="F37" s="27"/>
      <c r="G37" s="27"/>
      <c r="H37" s="27"/>
      <c r="I37" s="27"/>
      <c r="J37" s="28"/>
    </row>
    <row r="38" spans="2:10" ht="15.75">
      <c r="B38" s="19"/>
      <c r="C38" s="58" t="s">
        <v>30</v>
      </c>
      <c r="D38" s="58"/>
      <c r="E38" s="24">
        <f>E16+E26</f>
        <v>3407272.0300000003</v>
      </c>
      <c r="F38" s="24">
        <f>F16+F26</f>
        <v>2535958.0600000005</v>
      </c>
      <c r="G38" s="24">
        <f>G16+G26</f>
        <v>2495807.19</v>
      </c>
      <c r="H38" s="24">
        <f>H16+H26</f>
        <v>3447422.9000000004</v>
      </c>
      <c r="I38" s="24">
        <f>I16+I26</f>
        <v>40150.8700000001</v>
      </c>
      <c r="J38" s="21"/>
    </row>
    <row r="39" spans="2:10" ht="15.7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.75">
      <c r="B40" s="2"/>
      <c r="C40" s="53"/>
      <c r="D40" s="32"/>
      <c r="F40" s="2"/>
      <c r="G40" s="2"/>
      <c r="H40" s="2"/>
      <c r="I40" s="2"/>
      <c r="J40" s="2"/>
    </row>
    <row r="41" spans="2:18" ht="15.75">
      <c r="B41" s="2"/>
      <c r="C41" s="62" t="s">
        <v>31</v>
      </c>
      <c r="D41" s="62"/>
      <c r="E41" s="62"/>
      <c r="F41" s="62"/>
      <c r="G41" s="62"/>
      <c r="H41" s="62"/>
      <c r="I41" s="62"/>
      <c r="J41" s="33"/>
      <c r="K41" s="33"/>
      <c r="L41" s="2"/>
      <c r="M41" s="2"/>
      <c r="N41" s="2"/>
      <c r="O41" s="2"/>
      <c r="P41" s="2"/>
      <c r="Q41" s="2"/>
      <c r="R41" s="2"/>
    </row>
    <row r="42" spans="2:18" ht="15.7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55.5" customHeight="1">
      <c r="B43" s="2"/>
      <c r="C43" s="63"/>
      <c r="D43" s="63"/>
      <c r="E43" s="35"/>
      <c r="F43" s="55"/>
      <c r="G43" s="55"/>
      <c r="H43" s="55"/>
      <c r="I43" s="55"/>
      <c r="J43" s="35"/>
      <c r="K43" s="35"/>
      <c r="L43" s="2"/>
      <c r="M43" s="2"/>
      <c r="N43" s="2"/>
      <c r="O43" s="2"/>
      <c r="P43" s="2"/>
      <c r="Q43" s="2"/>
      <c r="R43" s="2"/>
    </row>
    <row r="44" spans="2:18" ht="15" customHeight="1">
      <c r="B44" s="2"/>
      <c r="C44" s="54" t="s">
        <v>32</v>
      </c>
      <c r="D44" s="54"/>
      <c r="E44" s="2"/>
      <c r="F44" s="55"/>
      <c r="G44" s="55"/>
      <c r="H44" s="55"/>
      <c r="I44" s="55"/>
      <c r="J44" s="37"/>
      <c r="K44" s="2"/>
      <c r="Q44" s="2"/>
      <c r="R44" s="2"/>
    </row>
    <row r="45" spans="2:18" ht="15" customHeight="1">
      <c r="B45" s="2"/>
      <c r="C45" s="56" t="s">
        <v>33</v>
      </c>
      <c r="D45" s="56"/>
      <c r="E45" s="38"/>
      <c r="F45" s="56"/>
      <c r="G45" s="56"/>
      <c r="H45" s="56"/>
      <c r="I45" s="56"/>
      <c r="J45" s="37"/>
      <c r="K45" s="2"/>
      <c r="Q45" s="2"/>
      <c r="R45" s="2"/>
    </row>
    <row r="46" spans="3:8" ht="30" customHeight="1">
      <c r="C46" s="2"/>
      <c r="D46" s="2"/>
      <c r="E46" s="39"/>
      <c r="F46" s="2"/>
      <c r="G46" s="2"/>
      <c r="H46" s="2"/>
    </row>
    <row r="47" spans="3:9" s="40" customFormat="1" ht="15" customHeight="1">
      <c r="C47" s="80"/>
      <c r="D47" s="81"/>
      <c r="E47" s="39"/>
      <c r="F47" s="80"/>
      <c r="G47" s="81"/>
      <c r="H47" s="81"/>
      <c r="I47" s="81"/>
    </row>
    <row r="48" spans="3:9" s="41" customFormat="1" ht="15" customHeight="1">
      <c r="C48" s="78"/>
      <c r="D48" s="79"/>
      <c r="E48" s="42"/>
      <c r="F48" s="78"/>
      <c r="G48" s="79"/>
      <c r="H48" s="79"/>
      <c r="I48" s="79"/>
    </row>
    <row r="49" spans="3:9" s="41" customFormat="1" ht="15" customHeight="1">
      <c r="C49" s="42"/>
      <c r="D49" s="43"/>
      <c r="E49" s="42"/>
      <c r="F49" s="42"/>
      <c r="G49" s="43"/>
      <c r="H49" s="43"/>
      <c r="I49" s="43"/>
    </row>
    <row r="50" spans="3:9" s="41" customFormat="1" ht="15" customHeight="1">
      <c r="C50" s="78"/>
      <c r="D50" s="79"/>
      <c r="E50" s="42"/>
      <c r="F50" s="78"/>
      <c r="G50" s="79"/>
      <c r="H50" s="79"/>
      <c r="I50" s="79"/>
    </row>
    <row r="51" spans="3:9" s="41" customFormat="1" ht="15" customHeight="1">
      <c r="C51" s="78"/>
      <c r="D51" s="79"/>
      <c r="E51" s="42"/>
      <c r="F51" s="78"/>
      <c r="G51" s="79"/>
      <c r="H51" s="79"/>
      <c r="I51" s="79"/>
    </row>
    <row r="52" spans="3:8" ht="15.75" hidden="1">
      <c r="C52" s="2"/>
      <c r="D52" s="2"/>
      <c r="E52" s="39"/>
      <c r="F52" s="2"/>
      <c r="G52" s="2"/>
      <c r="H52" s="2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/>
  <pageMargins left="0.5905511811023623" right="0.31496062992125984" top="0.35433070866141736" bottom="0.35433070866141736" header="0.31496062992125984" footer="0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6" sqref="I6"/>
    </sheetView>
  </sheetViews>
  <sheetFormatPr defaultColWidth="0" defaultRowHeight="15.75" customHeight="1" zeroHeight="1"/>
  <cols>
    <col min="1" max="1" width="2.140625" style="1" customWidth="1"/>
    <col min="2" max="2" width="3.00390625" style="1" customWidth="1"/>
    <col min="3" max="3" width="23.00390625" style="1" customWidth="1"/>
    <col min="4" max="4" width="41.00390625" style="1" customWidth="1"/>
    <col min="5" max="9" width="18.5742187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3"/>
      <c r="D1" s="75"/>
      <c r="E1" s="75"/>
      <c r="F1" s="75"/>
      <c r="G1" s="76"/>
      <c r="H1" s="76"/>
      <c r="I1" s="76"/>
      <c r="J1" s="47"/>
      <c r="K1" s="76"/>
      <c r="L1" s="76"/>
      <c r="M1" s="2"/>
      <c r="N1" s="2"/>
    </row>
    <row r="2" spans="2:14" ht="9" customHeight="1" hidden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.75" hidden="1">
      <c r="B3" s="2"/>
      <c r="C3" s="5"/>
      <c r="D3" s="77"/>
      <c r="E3" s="77"/>
      <c r="F3" s="77"/>
      <c r="G3" s="77"/>
      <c r="H3" s="77"/>
      <c r="I3" s="5"/>
      <c r="J3" s="5"/>
      <c r="K3" s="2"/>
      <c r="L3" s="2"/>
      <c r="M3" s="2"/>
      <c r="N3" s="2"/>
    </row>
    <row r="4" spans="2:14" ht="18">
      <c r="B4" s="2"/>
      <c r="C4" s="5"/>
      <c r="D4" s="69" t="s">
        <v>34</v>
      </c>
      <c r="E4" s="69"/>
      <c r="F4" s="69"/>
      <c r="G4" s="69"/>
      <c r="H4" s="69"/>
      <c r="I4" s="5"/>
      <c r="J4" s="5"/>
      <c r="K4" s="2"/>
      <c r="L4" s="2"/>
      <c r="M4" s="2"/>
      <c r="N4" s="2"/>
    </row>
    <row r="5" spans="2:14" ht="18">
      <c r="B5" s="2"/>
      <c r="C5" s="5"/>
      <c r="D5" s="69" t="s">
        <v>0</v>
      </c>
      <c r="E5" s="69"/>
      <c r="F5" s="69"/>
      <c r="G5" s="69"/>
      <c r="H5" s="69"/>
      <c r="I5" s="5"/>
      <c r="J5" s="5"/>
      <c r="K5" s="2"/>
      <c r="L5" s="2"/>
      <c r="M5" s="2"/>
      <c r="N5" s="2"/>
    </row>
    <row r="6" spans="2:14" ht="18">
      <c r="B6" s="2"/>
      <c r="C6" s="5"/>
      <c r="D6" s="69" t="s">
        <v>36</v>
      </c>
      <c r="E6" s="69"/>
      <c r="F6" s="69"/>
      <c r="G6" s="69"/>
      <c r="H6" s="69"/>
      <c r="I6" s="5"/>
      <c r="J6" s="5"/>
      <c r="K6" s="2"/>
      <c r="L6" s="2"/>
      <c r="M6" s="2"/>
      <c r="N6" s="2"/>
    </row>
    <row r="7" spans="2:14" ht="18">
      <c r="B7" s="6"/>
      <c r="C7" s="7"/>
      <c r="D7" s="69" t="s">
        <v>1</v>
      </c>
      <c r="E7" s="69"/>
      <c r="F7" s="69"/>
      <c r="G7" s="69"/>
      <c r="H7" s="69"/>
      <c r="I7" s="8"/>
      <c r="J7" s="9"/>
      <c r="K7" s="9"/>
      <c r="L7" s="9"/>
      <c r="M7" s="9"/>
      <c r="N7" s="9"/>
    </row>
    <row r="8" spans="2:14" ht="15.75">
      <c r="B8" s="70"/>
      <c r="C8" s="70"/>
      <c r="D8" s="70"/>
      <c r="E8" s="70"/>
      <c r="F8" s="70"/>
      <c r="G8" s="70"/>
      <c r="H8" s="70"/>
      <c r="I8" s="70"/>
      <c r="J8" s="70"/>
      <c r="K8" s="2"/>
      <c r="L8" s="2"/>
      <c r="M8" s="2"/>
      <c r="N8" s="2"/>
    </row>
    <row r="9" spans="2:14" ht="8.25" customHeight="1">
      <c r="B9" s="70"/>
      <c r="C9" s="70"/>
      <c r="D9" s="70"/>
      <c r="E9" s="70"/>
      <c r="F9" s="70"/>
      <c r="G9" s="70"/>
      <c r="H9" s="70"/>
      <c r="I9" s="70"/>
      <c r="J9" s="70"/>
      <c r="K9" s="2"/>
      <c r="L9" s="2"/>
      <c r="M9" s="2"/>
      <c r="N9" s="2"/>
    </row>
    <row r="10" spans="2:14" ht="31.5">
      <c r="B10" s="10"/>
      <c r="C10" s="71" t="s">
        <v>2</v>
      </c>
      <c r="D10" s="71"/>
      <c r="E10" s="11" t="s">
        <v>3</v>
      </c>
      <c r="F10" s="11" t="s">
        <v>4</v>
      </c>
      <c r="G10" s="49" t="s">
        <v>5</v>
      </c>
      <c r="H10" s="49" t="s">
        <v>6</v>
      </c>
      <c r="I10" s="49" t="s">
        <v>7</v>
      </c>
      <c r="J10" s="13"/>
      <c r="K10" s="14"/>
      <c r="L10" s="14"/>
      <c r="M10" s="14"/>
      <c r="N10" s="14"/>
    </row>
    <row r="11" spans="2:14" ht="15.75">
      <c r="B11" s="15"/>
      <c r="C11" s="72"/>
      <c r="D11" s="72"/>
      <c r="E11" s="16">
        <v>1</v>
      </c>
      <c r="F11" s="16">
        <v>2</v>
      </c>
      <c r="G11" s="50">
        <v>3</v>
      </c>
      <c r="H11" s="50" t="s">
        <v>8</v>
      </c>
      <c r="I11" s="50" t="s">
        <v>9</v>
      </c>
      <c r="J11" s="18"/>
      <c r="K11" s="14"/>
      <c r="L11" s="14"/>
      <c r="M11" s="14"/>
      <c r="N11" s="14"/>
    </row>
    <row r="12" spans="2:14" ht="6" customHeight="1">
      <c r="B12" s="73"/>
      <c r="C12" s="70"/>
      <c r="D12" s="70"/>
      <c r="E12" s="70"/>
      <c r="F12" s="70"/>
      <c r="G12" s="70"/>
      <c r="H12" s="70"/>
      <c r="I12" s="70"/>
      <c r="J12" s="74"/>
      <c r="K12" s="2"/>
      <c r="L12" s="2"/>
      <c r="M12" s="2"/>
      <c r="N12" s="2"/>
    </row>
    <row r="13" spans="2:14" ht="10.5" customHeight="1">
      <c r="B13" s="66"/>
      <c r="C13" s="67"/>
      <c r="D13" s="67"/>
      <c r="E13" s="67"/>
      <c r="F13" s="67"/>
      <c r="G13" s="67"/>
      <c r="H13" s="67"/>
      <c r="I13" s="67"/>
      <c r="J13" s="68"/>
      <c r="K13" s="2"/>
      <c r="L13" s="2"/>
      <c r="M13" s="2"/>
      <c r="N13" s="2"/>
    </row>
    <row r="14" spans="2:14" ht="15.75">
      <c r="B14" s="19"/>
      <c r="C14" s="58" t="s">
        <v>10</v>
      </c>
      <c r="D14" s="58"/>
      <c r="E14" s="20"/>
      <c r="F14" s="20"/>
      <c r="G14" s="20"/>
      <c r="H14" s="20"/>
      <c r="I14" s="20"/>
      <c r="J14" s="21"/>
      <c r="K14" s="2"/>
      <c r="L14" s="2"/>
      <c r="M14" s="2"/>
      <c r="N14" s="2"/>
    </row>
    <row r="15" spans="2:14" ht="15.75">
      <c r="B15" s="19"/>
      <c r="C15" s="22"/>
      <c r="D15" s="22"/>
      <c r="E15" s="20"/>
      <c r="F15" s="20"/>
      <c r="G15" s="20"/>
      <c r="H15" s="20"/>
      <c r="I15" s="20"/>
      <c r="J15" s="21"/>
      <c r="K15" s="2"/>
      <c r="L15" s="2"/>
      <c r="M15" s="2"/>
      <c r="N15" s="2"/>
    </row>
    <row r="16" spans="2:14" ht="15.75">
      <c r="B16" s="23"/>
      <c r="C16" s="65" t="s">
        <v>11</v>
      </c>
      <c r="D16" s="65"/>
      <c r="E16" s="24">
        <f>SUM(E18:E24)</f>
        <v>3461292.9</v>
      </c>
      <c r="F16" s="24">
        <f>SUM(F18:F24)</f>
        <v>22870848.830000002</v>
      </c>
      <c r="G16" s="24">
        <f>SUM(G18:G24)</f>
        <v>23461137.270000003</v>
      </c>
      <c r="H16" s="24">
        <f>SUM(H18:H24)</f>
        <v>2871004.46</v>
      </c>
      <c r="I16" s="24">
        <f>SUM(I18:I24)</f>
        <v>-590288.4400000001</v>
      </c>
      <c r="J16" s="25"/>
      <c r="K16" s="2"/>
      <c r="L16" s="2"/>
      <c r="M16" s="2"/>
      <c r="N16" s="2"/>
    </row>
    <row r="17" spans="2:15" ht="15.75">
      <c r="B17" s="26"/>
      <c r="C17" s="3"/>
      <c r="D17" s="3"/>
      <c r="E17" s="27"/>
      <c r="F17" s="27"/>
      <c r="G17" s="27"/>
      <c r="H17" s="27"/>
      <c r="I17" s="27"/>
      <c r="J17" s="28"/>
      <c r="K17" s="2"/>
      <c r="L17" s="2"/>
      <c r="M17" s="2"/>
      <c r="N17" s="2"/>
      <c r="O17" s="2"/>
    </row>
    <row r="18" spans="2:15" ht="15.75">
      <c r="B18" s="26"/>
      <c r="C18" s="57" t="s">
        <v>12</v>
      </c>
      <c r="D18" s="57"/>
      <c r="E18" s="29">
        <v>1129255.65</v>
      </c>
      <c r="F18" s="29">
        <v>8447009.15</v>
      </c>
      <c r="G18" s="29">
        <v>8961554.78</v>
      </c>
      <c r="H18" s="30">
        <f>E18+F18-G18</f>
        <v>614710.0200000014</v>
      </c>
      <c r="I18" s="30">
        <f>H18-E18</f>
        <v>-514545.6299999985</v>
      </c>
      <c r="J18" s="28"/>
      <c r="K18" s="2"/>
      <c r="L18" s="2"/>
      <c r="M18" s="2"/>
      <c r="N18" s="2"/>
      <c r="O18" s="2"/>
    </row>
    <row r="19" spans="2:15" ht="15.75">
      <c r="B19" s="26"/>
      <c r="C19" s="57" t="s">
        <v>13</v>
      </c>
      <c r="D19" s="57"/>
      <c r="E19" s="29">
        <v>311483.27</v>
      </c>
      <c r="F19" s="29">
        <v>10901931.35</v>
      </c>
      <c r="G19" s="29">
        <v>10954274.21</v>
      </c>
      <c r="H19" s="30">
        <f aca="true" t="shared" si="0" ref="H19:H24">E19+F19-G19</f>
        <v>259140.4099999983</v>
      </c>
      <c r="I19" s="30">
        <f aca="true" t="shared" si="1" ref="I19:I24">H19-E19</f>
        <v>-52342.86000000173</v>
      </c>
      <c r="J19" s="28"/>
      <c r="K19" s="2"/>
      <c r="L19" s="2"/>
      <c r="M19" s="2"/>
      <c r="N19" s="2"/>
      <c r="O19" s="2"/>
    </row>
    <row r="20" spans="2:15" ht="15.75">
      <c r="B20" s="26"/>
      <c r="C20" s="57" t="s">
        <v>14</v>
      </c>
      <c r="D20" s="57"/>
      <c r="E20" s="29">
        <v>0</v>
      </c>
      <c r="F20" s="29">
        <v>122467.35</v>
      </c>
      <c r="G20" s="29">
        <v>82152.17</v>
      </c>
      <c r="H20" s="30">
        <f t="shared" si="0"/>
        <v>40315.18000000001</v>
      </c>
      <c r="I20" s="30">
        <f t="shared" si="1"/>
        <v>40315.18000000001</v>
      </c>
      <c r="J20" s="28"/>
      <c r="K20" s="2"/>
      <c r="L20" s="2"/>
      <c r="M20" s="2"/>
      <c r="N20" s="2"/>
      <c r="O20" s="2"/>
    </row>
    <row r="21" spans="2:15" ht="15.75">
      <c r="B21" s="26"/>
      <c r="C21" s="57" t="s">
        <v>15</v>
      </c>
      <c r="D21" s="57"/>
      <c r="E21" s="29">
        <v>2020553.98</v>
      </c>
      <c r="F21" s="29">
        <v>3399440.98</v>
      </c>
      <c r="G21" s="29">
        <v>3463156.11</v>
      </c>
      <c r="H21" s="30">
        <f t="shared" si="0"/>
        <v>1956838.85</v>
      </c>
      <c r="I21" s="30">
        <f t="shared" si="1"/>
        <v>-63715.12999999989</v>
      </c>
      <c r="J21" s="28"/>
      <c r="K21" s="2"/>
      <c r="L21" s="2"/>
      <c r="M21" s="2"/>
      <c r="N21" s="2"/>
      <c r="O21" s="2" t="s">
        <v>16</v>
      </c>
    </row>
    <row r="22" spans="2:15" ht="15.75">
      <c r="B22" s="26"/>
      <c r="C22" s="57" t="s">
        <v>17</v>
      </c>
      <c r="D22" s="57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2"/>
      <c r="L22" s="2"/>
      <c r="M22" s="2"/>
      <c r="N22" s="2"/>
      <c r="O22" s="2"/>
    </row>
    <row r="23" spans="2:15" ht="28.5" customHeight="1">
      <c r="B23" s="26"/>
      <c r="C23" s="64" t="s">
        <v>18</v>
      </c>
      <c r="D23" s="64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2"/>
      <c r="L23" s="2"/>
      <c r="M23" s="2" t="s">
        <v>16</v>
      </c>
      <c r="N23" s="2"/>
      <c r="O23" s="2"/>
    </row>
    <row r="24" spans="2:10" ht="15.75">
      <c r="B24" s="26"/>
      <c r="C24" s="57" t="s">
        <v>19</v>
      </c>
      <c r="D24" s="57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.75">
      <c r="B25" s="26"/>
      <c r="C25" s="51"/>
      <c r="D25" s="51"/>
      <c r="E25" s="31"/>
      <c r="F25" s="31"/>
      <c r="G25" s="31"/>
      <c r="H25" s="31"/>
      <c r="I25" s="31"/>
      <c r="J25" s="28"/>
    </row>
    <row r="26" spans="2:10" ht="15.75">
      <c r="B26" s="23"/>
      <c r="C26" s="65" t="s">
        <v>20</v>
      </c>
      <c r="D26" s="65"/>
      <c r="E26" s="24">
        <f>SUM(E28:E36)</f>
        <v>643414.5800000001</v>
      </c>
      <c r="F26" s="24">
        <f>SUM(F28:F36)</f>
        <v>421216.88</v>
      </c>
      <c r="G26" s="24">
        <f>SUM(G28:G36)</f>
        <v>488213.02</v>
      </c>
      <c r="H26" s="24">
        <f>SUM(H28:H36)</f>
        <v>576418.4399999997</v>
      </c>
      <c r="I26" s="24">
        <f>SUM(I28:I36)</f>
        <v>-66996.14000000028</v>
      </c>
      <c r="J26" s="25"/>
    </row>
    <row r="27" spans="2:10" ht="15.75">
      <c r="B27" s="26"/>
      <c r="C27" s="3"/>
      <c r="D27" s="51"/>
      <c r="E27" s="27"/>
      <c r="F27" s="27"/>
      <c r="G27" s="27"/>
      <c r="H27" s="27"/>
      <c r="I27" s="27"/>
      <c r="J27" s="28"/>
    </row>
    <row r="28" spans="2:10" ht="15.75">
      <c r="B28" s="26"/>
      <c r="C28" s="57" t="s">
        <v>21</v>
      </c>
      <c r="D28" s="57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.75">
      <c r="B29" s="26"/>
      <c r="C29" s="57" t="s">
        <v>22</v>
      </c>
      <c r="D29" s="57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.75">
      <c r="B30" s="26"/>
      <c r="C30" s="57" t="s">
        <v>23</v>
      </c>
      <c r="D30" s="57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.75">
      <c r="B31" s="26"/>
      <c r="C31" s="57" t="s">
        <v>24</v>
      </c>
      <c r="D31" s="57"/>
      <c r="E31" s="29">
        <v>2568531.91</v>
      </c>
      <c r="F31" s="29">
        <v>0</v>
      </c>
      <c r="G31" s="29">
        <v>228971.1</v>
      </c>
      <c r="H31" s="30">
        <f t="shared" si="2"/>
        <v>2339560.81</v>
      </c>
      <c r="I31" s="30">
        <f t="shared" si="3"/>
        <v>-228971.1000000001</v>
      </c>
      <c r="J31" s="28"/>
    </row>
    <row r="32" spans="2:10" ht="15.75">
      <c r="B32" s="26"/>
      <c r="C32" s="57" t="s">
        <v>25</v>
      </c>
      <c r="D32" s="57"/>
      <c r="E32" s="29">
        <v>483184.35</v>
      </c>
      <c r="F32" s="29">
        <v>260271.1</v>
      </c>
      <c r="G32" s="29">
        <v>160945.78</v>
      </c>
      <c r="H32" s="30">
        <f t="shared" si="2"/>
        <v>582509.6699999999</v>
      </c>
      <c r="I32" s="30">
        <f t="shared" si="3"/>
        <v>99325.31999999995</v>
      </c>
      <c r="J32" s="28"/>
    </row>
    <row r="33" spans="2:10" ht="15.75">
      <c r="B33" s="26"/>
      <c r="C33" s="57" t="s">
        <v>26</v>
      </c>
      <c r="D33" s="57"/>
      <c r="E33" s="29">
        <v>-2408301.68</v>
      </c>
      <c r="F33" s="29">
        <v>0</v>
      </c>
      <c r="G33" s="29">
        <v>98296.14</v>
      </c>
      <c r="H33" s="30">
        <f t="shared" si="2"/>
        <v>-2506597.8200000003</v>
      </c>
      <c r="I33" s="30">
        <f t="shared" si="3"/>
        <v>-98296.14000000013</v>
      </c>
      <c r="J33" s="28"/>
    </row>
    <row r="34" spans="2:10" ht="15.75">
      <c r="B34" s="26"/>
      <c r="C34" s="57" t="s">
        <v>27</v>
      </c>
      <c r="D34" s="57"/>
      <c r="E34" s="29">
        <v>0</v>
      </c>
      <c r="F34" s="29">
        <v>160945.78</v>
      </c>
      <c r="G34" s="29">
        <v>0</v>
      </c>
      <c r="H34" s="30">
        <f t="shared" si="2"/>
        <v>160945.78</v>
      </c>
      <c r="I34" s="30">
        <f t="shared" si="3"/>
        <v>160945.78</v>
      </c>
      <c r="J34" s="28"/>
    </row>
    <row r="35" spans="2:10" ht="15.75">
      <c r="B35" s="26"/>
      <c r="C35" s="57" t="s">
        <v>28</v>
      </c>
      <c r="D35" s="57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.75">
      <c r="B36" s="26"/>
      <c r="C36" s="57" t="s">
        <v>29</v>
      </c>
      <c r="D36" s="57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.75">
      <c r="B37" s="26"/>
      <c r="C37" s="51"/>
      <c r="D37" s="51"/>
      <c r="E37" s="31"/>
      <c r="F37" s="27"/>
      <c r="G37" s="27"/>
      <c r="H37" s="27"/>
      <c r="I37" s="27"/>
      <c r="J37" s="28"/>
    </row>
    <row r="38" spans="2:10" ht="15.75">
      <c r="B38" s="19"/>
      <c r="C38" s="58" t="s">
        <v>30</v>
      </c>
      <c r="D38" s="58"/>
      <c r="E38" s="24">
        <f>E16+E26</f>
        <v>4104707.48</v>
      </c>
      <c r="F38" s="24">
        <f>F16+F26</f>
        <v>23292065.71</v>
      </c>
      <c r="G38" s="24">
        <f>G16+G26</f>
        <v>23949350.290000003</v>
      </c>
      <c r="H38" s="24">
        <f>H16+H26</f>
        <v>3447422.8999999994</v>
      </c>
      <c r="I38" s="24">
        <f>I16+I26</f>
        <v>-657284.5800000003</v>
      </c>
      <c r="J38" s="21"/>
    </row>
    <row r="39" spans="2:10" ht="15.7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.75">
      <c r="B40" s="2"/>
      <c r="C40" s="48"/>
      <c r="D40" s="32"/>
      <c r="F40" s="2"/>
      <c r="G40" s="2"/>
      <c r="H40" s="2"/>
      <c r="I40" s="2"/>
      <c r="J40" s="2"/>
    </row>
    <row r="41" spans="2:18" ht="15.75">
      <c r="B41" s="2"/>
      <c r="C41" s="62" t="s">
        <v>31</v>
      </c>
      <c r="D41" s="62"/>
      <c r="E41" s="62"/>
      <c r="F41" s="62"/>
      <c r="G41" s="62"/>
      <c r="H41" s="62"/>
      <c r="I41" s="62"/>
      <c r="J41" s="33"/>
      <c r="K41" s="33"/>
      <c r="L41" s="2"/>
      <c r="M41" s="2"/>
      <c r="N41" s="2"/>
      <c r="O41" s="2"/>
      <c r="P41" s="2"/>
      <c r="Q41" s="2"/>
      <c r="R41" s="2"/>
    </row>
    <row r="42" spans="2:18" ht="15.7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50.25" customHeight="1">
      <c r="B43" s="2"/>
      <c r="C43" s="63"/>
      <c r="D43" s="63"/>
      <c r="E43" s="35"/>
      <c r="F43" s="55"/>
      <c r="G43" s="55"/>
      <c r="H43" s="55"/>
      <c r="I43" s="55"/>
      <c r="J43" s="35"/>
      <c r="K43" s="35"/>
      <c r="L43" s="2"/>
      <c r="M43" s="2"/>
      <c r="N43" s="2"/>
      <c r="O43" s="2"/>
      <c r="P43" s="2"/>
      <c r="Q43" s="2"/>
      <c r="R43" s="2"/>
    </row>
    <row r="44" spans="2:18" ht="15" customHeight="1">
      <c r="B44" s="2"/>
      <c r="C44" s="54" t="s">
        <v>32</v>
      </c>
      <c r="D44" s="54"/>
      <c r="E44" s="2"/>
      <c r="F44" s="55"/>
      <c r="G44" s="55"/>
      <c r="H44" s="55"/>
      <c r="I44" s="55"/>
      <c r="J44" s="37"/>
      <c r="K44" s="2"/>
      <c r="Q44" s="2"/>
      <c r="R44" s="2"/>
    </row>
    <row r="45" spans="2:18" ht="15" customHeight="1">
      <c r="B45" s="2"/>
      <c r="C45" s="56" t="s">
        <v>33</v>
      </c>
      <c r="D45" s="56"/>
      <c r="E45" s="38"/>
      <c r="F45" s="56"/>
      <c r="G45" s="56"/>
      <c r="H45" s="56"/>
      <c r="I45" s="56"/>
      <c r="J45" s="37"/>
      <c r="K45" s="2"/>
      <c r="Q45" s="2"/>
      <c r="R45" s="2"/>
    </row>
    <row r="46" spans="3:8" ht="30" customHeight="1">
      <c r="C46" s="2"/>
      <c r="D46" s="2"/>
      <c r="E46" s="46"/>
      <c r="F46" s="2"/>
      <c r="G46" s="2"/>
      <c r="H46" s="2"/>
    </row>
    <row r="47" spans="3:9" s="40" customFormat="1" ht="15" customHeight="1">
      <c r="C47" s="80"/>
      <c r="D47" s="81"/>
      <c r="E47" s="46"/>
      <c r="F47" s="80"/>
      <c r="G47" s="81"/>
      <c r="H47" s="81"/>
      <c r="I47" s="81"/>
    </row>
    <row r="48" spans="3:9" s="41" customFormat="1" ht="15" customHeight="1">
      <c r="C48" s="78"/>
      <c r="D48" s="79"/>
      <c r="E48" s="44"/>
      <c r="F48" s="78"/>
      <c r="G48" s="79"/>
      <c r="H48" s="79"/>
      <c r="I48" s="79"/>
    </row>
    <row r="49" spans="3:9" s="41" customFormat="1" ht="15" customHeight="1">
      <c r="C49" s="44"/>
      <c r="D49" s="45"/>
      <c r="E49" s="44"/>
      <c r="F49" s="44"/>
      <c r="G49" s="45"/>
      <c r="H49" s="45"/>
      <c r="I49" s="45"/>
    </row>
    <row r="50" spans="3:9" s="41" customFormat="1" ht="15" customHeight="1">
      <c r="C50" s="78"/>
      <c r="D50" s="79"/>
      <c r="E50" s="44"/>
      <c r="F50" s="78"/>
      <c r="G50" s="79"/>
      <c r="H50" s="79"/>
      <c r="I50" s="79"/>
    </row>
    <row r="51" spans="3:9" s="41" customFormat="1" ht="15" customHeight="1">
      <c r="C51" s="78"/>
      <c r="D51" s="79"/>
      <c r="E51" s="44"/>
      <c r="F51" s="78"/>
      <c r="G51" s="79"/>
      <c r="H51" s="79"/>
      <c r="I51" s="79"/>
    </row>
    <row r="52" spans="3:8" ht="15.75" hidden="1">
      <c r="C52" s="2"/>
      <c r="D52" s="2"/>
      <c r="E52" s="46"/>
      <c r="F52" s="2"/>
      <c r="G52" s="2"/>
      <c r="H52" s="2"/>
    </row>
  </sheetData>
  <sheetProtection/>
  <mergeCells count="49">
    <mergeCell ref="C48:D48"/>
    <mergeCell ref="F48:I48"/>
    <mergeCell ref="C50:D50"/>
    <mergeCell ref="F50:I50"/>
    <mergeCell ref="C51:D51"/>
    <mergeCell ref="F51:I51"/>
    <mergeCell ref="C44:D44"/>
    <mergeCell ref="F44:I44"/>
    <mergeCell ref="C45:D45"/>
    <mergeCell ref="F45:I45"/>
    <mergeCell ref="C47:D47"/>
    <mergeCell ref="F47:I47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2021-08-11T18:04:53Z</cp:lastPrinted>
  <dcterms:created xsi:type="dcterms:W3CDTF">2014-09-29T18:59:31Z</dcterms:created>
  <dcterms:modified xsi:type="dcterms:W3CDTF">2021-09-07T19:04:52Z</dcterms:modified>
  <cp:category/>
  <cp:version/>
  <cp:contentType/>
  <cp:contentStatus/>
</cp:coreProperties>
</file>